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APORTIMET SP\Raportime 2024\INSTRUMENTET 2024\6. QERSHOR 2024\"/>
    </mc:Choice>
  </mc:AlternateContent>
  <bookViews>
    <workbookView xWindow="0" yWindow="0" windowWidth="28800" windowHeight="12435"/>
  </bookViews>
  <sheets>
    <sheet name="terminal trans 2015-2024" sheetId="1" r:id="rId1"/>
    <sheet name="terminals 2004-2014" sheetId="2" r:id="rId2"/>
  </sheets>
  <definedNames>
    <definedName name="_xlnm.Print_Area" localSheetId="0">'terminal trans 2015-2024'!$A$1:$N$42</definedName>
    <definedName name="_xlnm.Print_Area" localSheetId="1">'terminals 2004-2014'!$A$1:$L$40</definedName>
  </definedNames>
  <calcPr calcId="152511"/>
</workbook>
</file>

<file path=xl/calcChain.xml><?xml version="1.0" encoding="utf-8"?>
<calcChain xmlns="http://schemas.openxmlformats.org/spreadsheetml/2006/main">
  <c r="J23" i="1" l="1"/>
  <c r="L23" i="1"/>
  <c r="L25" i="1"/>
  <c r="K40" i="1" l="1"/>
  <c r="J40" i="1"/>
  <c r="K25" i="1" l="1"/>
  <c r="J25" i="1" l="1"/>
  <c r="L40" i="1" l="1"/>
  <c r="M40" i="1"/>
  <c r="N40" i="1"/>
  <c r="M23" i="1"/>
  <c r="N23" i="1"/>
  <c r="I23" i="1"/>
  <c r="I40" i="1"/>
  <c r="H40" i="1" l="1"/>
  <c r="H23" i="1"/>
  <c r="G23" i="1"/>
  <c r="B40" i="2" l="1"/>
  <c r="F37" i="2"/>
  <c r="F40" i="2" s="1"/>
  <c r="E37" i="2"/>
  <c r="E40" i="2" s="1"/>
  <c r="D37" i="2"/>
  <c r="D40" i="2" s="1"/>
  <c r="C37" i="2"/>
  <c r="C40" i="2" s="1"/>
  <c r="G40" i="1" l="1"/>
  <c r="F23" i="1"/>
  <c r="F40" i="1"/>
  <c r="E40" i="1"/>
  <c r="E23" i="1"/>
  <c r="D23" i="1"/>
  <c r="D40" i="1"/>
</calcChain>
</file>

<file path=xl/sharedStrings.xml><?xml version="1.0" encoding="utf-8"?>
<sst xmlns="http://schemas.openxmlformats.org/spreadsheetml/2006/main" count="72" uniqueCount="37">
  <si>
    <t>Data are not audited by the Bank of Albania</t>
  </si>
  <si>
    <t>2008*</t>
  </si>
  <si>
    <t>N/A</t>
  </si>
  <si>
    <t xml:space="preserve">Number of issued and active cards in years </t>
  </si>
  <si>
    <t xml:space="preserve">Number of cards by functions </t>
  </si>
  <si>
    <t xml:space="preserve">Cards with cash function </t>
  </si>
  <si>
    <t xml:space="preserve">Cards with payment function </t>
  </si>
  <si>
    <t xml:space="preserve">of which: </t>
  </si>
  <si>
    <t xml:space="preserve">1-Cards with debit function </t>
  </si>
  <si>
    <t xml:space="preserve">2-Cards with credit function </t>
  </si>
  <si>
    <t xml:space="preserve">E money cards </t>
  </si>
  <si>
    <t xml:space="preserve">Total number of cards </t>
  </si>
  <si>
    <t xml:space="preserve">of which:  </t>
  </si>
  <si>
    <t xml:space="preserve">Cards with combined function </t>
  </si>
  <si>
    <t xml:space="preserve">Years </t>
  </si>
  <si>
    <t>Q2</t>
  </si>
  <si>
    <t>Q3</t>
  </si>
  <si>
    <t>Q4</t>
  </si>
  <si>
    <t xml:space="preserve">Number of cards by type </t>
  </si>
  <si>
    <t xml:space="preserve">Total </t>
  </si>
  <si>
    <t>Q1</t>
  </si>
  <si>
    <t>Source: BoA</t>
  </si>
  <si>
    <t>* Banks report according to "Methodology on reporting for payment instruments" since August 2008-revised in January 2014</t>
  </si>
  <si>
    <t>( Banks reports according to  “Methodology for reporting payments instruments(2008 ” revised in January 2014 )</t>
  </si>
  <si>
    <t>2014*</t>
  </si>
  <si>
    <t xml:space="preserve">** Revised due to a correction of reported data from a bank </t>
  </si>
  <si>
    <t xml:space="preserve"> VISA Cards</t>
  </si>
  <si>
    <t xml:space="preserve">MasterCard </t>
  </si>
  <si>
    <t>Local Cards</t>
  </si>
  <si>
    <t>American Express Cards</t>
  </si>
  <si>
    <t xml:space="preserve">*** Revised due to a correction of reported data from a bank </t>
  </si>
  <si>
    <t xml:space="preserve"> </t>
  </si>
  <si>
    <t>Number of issued and active cards by type in years</t>
  </si>
  <si>
    <t>Number of issued and active cards by type in years and in quarterly basIs for 2024</t>
  </si>
  <si>
    <t>Q1*</t>
  </si>
  <si>
    <t>Source: Bank of Albania</t>
  </si>
  <si>
    <t xml:space="preserve">*Revised due to an update by a bank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</si>
</sst>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i/>
      <u/>
      <sz val="11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i/>
      <sz val="10"/>
      <name val="Cambria"/>
      <family val="1"/>
      <scheme val="major"/>
    </font>
    <font>
      <sz val="10"/>
      <name val="Cambria"/>
      <family val="1"/>
      <scheme val="major"/>
    </font>
    <font>
      <b/>
      <i/>
      <sz val="10"/>
      <name val="Cambria"/>
      <family val="1"/>
      <scheme val="major"/>
    </font>
    <font>
      <b/>
      <u/>
      <sz val="10"/>
      <name val="Cambria"/>
      <family val="1"/>
      <scheme val="major"/>
    </font>
    <font>
      <b/>
      <sz val="10"/>
      <name val="Cambria"/>
      <family val="1"/>
      <scheme val="major"/>
    </font>
    <font>
      <sz val="11"/>
      <color indexed="6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AFAFA"/>
        <bgColor rgb="FFFFFFFF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8">
    <xf numFmtId="0" fontId="0" fillId="0" borderId="0">
      <alignment vertical="top"/>
    </xf>
    <xf numFmtId="0" fontId="12" fillId="2" borderId="0" applyNumberFormat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</cellStyleXfs>
  <cellXfs count="150">
    <xf numFmtId="0" fontId="0" fillId="0" borderId="0" xfId="0" applyAlignment="1"/>
    <xf numFmtId="0" fontId="3" fillId="0" borderId="0" xfId="0" applyFont="1" applyFill="1" applyAlignment="1"/>
    <xf numFmtId="0" fontId="6" fillId="0" borderId="0" xfId="0" applyFont="1" applyFill="1" applyAlignment="1"/>
    <xf numFmtId="0" fontId="10" fillId="0" borderId="0" xfId="0" applyFont="1" applyFill="1" applyAlignment="1"/>
    <xf numFmtId="164" fontId="3" fillId="3" borderId="1" xfId="0" applyNumberFormat="1" applyFont="1" applyFill="1" applyBorder="1" applyAlignment="1"/>
    <xf numFmtId="41" fontId="3" fillId="3" borderId="1" xfId="0" applyNumberFormat="1" applyFont="1" applyFill="1" applyBorder="1" applyAlignment="1"/>
    <xf numFmtId="164" fontId="3" fillId="3" borderId="1" xfId="3" applyNumberFormat="1" applyFont="1" applyFill="1" applyBorder="1" applyAlignment="1"/>
    <xf numFmtId="0" fontId="3" fillId="3" borderId="0" xfId="0" applyFont="1" applyFill="1" applyAlignment="1"/>
    <xf numFmtId="0" fontId="2" fillId="3" borderId="0" xfId="0" applyFont="1" applyFill="1">
      <alignment vertical="top"/>
    </xf>
    <xf numFmtId="0" fontId="5" fillId="3" borderId="0" xfId="0" applyFont="1" applyFill="1" applyBorder="1" applyAlignment="1"/>
    <xf numFmtId="0" fontId="6" fillId="3" borderId="0" xfId="0" applyFont="1" applyFill="1" applyAlignment="1"/>
    <xf numFmtId="0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/>
    <xf numFmtId="0" fontId="8" fillId="3" borderId="0" xfId="0" applyFont="1" applyFill="1" applyBorder="1">
      <alignment vertical="top"/>
    </xf>
    <xf numFmtId="0" fontId="9" fillId="3" borderId="0" xfId="0" applyFont="1" applyFill="1" applyBorder="1" applyAlignment="1">
      <alignment horizontal="left"/>
    </xf>
    <xf numFmtId="0" fontId="10" fillId="3" borderId="0" xfId="0" applyFont="1" applyFill="1" applyAlignment="1"/>
    <xf numFmtId="0" fontId="9" fillId="3" borderId="0" xfId="0" applyFont="1" applyFill="1" applyAlignment="1"/>
    <xf numFmtId="0" fontId="5" fillId="3" borderId="0" xfId="0" applyFont="1" applyFill="1" applyAlignment="1"/>
    <xf numFmtId="164" fontId="3" fillId="3" borderId="2" xfId="0" applyNumberFormat="1" applyFont="1" applyFill="1" applyBorder="1" applyAlignment="1"/>
    <xf numFmtId="164" fontId="3" fillId="3" borderId="1" xfId="2" applyNumberFormat="1" applyFont="1" applyFill="1" applyBorder="1" applyAlignment="1"/>
    <xf numFmtId="41" fontId="6" fillId="3" borderId="0" xfId="0" applyNumberFormat="1" applyFont="1" applyFill="1" applyAlignment="1"/>
    <xf numFmtId="0" fontId="3" fillId="3" borderId="4" xfId="0" applyFont="1" applyFill="1" applyBorder="1" applyAlignment="1"/>
    <xf numFmtId="41" fontId="3" fillId="3" borderId="4" xfId="0" applyNumberFormat="1" applyFont="1" applyFill="1" applyBorder="1" applyAlignment="1"/>
    <xf numFmtId="41" fontId="3" fillId="3" borderId="5" xfId="0" applyNumberFormat="1" applyFont="1" applyFill="1" applyBorder="1" applyAlignment="1"/>
    <xf numFmtId="164" fontId="3" fillId="3" borderId="0" xfId="0" applyNumberFormat="1" applyFont="1" applyFill="1" applyAlignment="1"/>
    <xf numFmtId="41" fontId="7" fillId="5" borderId="1" xfId="0" applyNumberFormat="1" applyFont="1" applyFill="1" applyBorder="1" applyAlignment="1"/>
    <xf numFmtId="164" fontId="3" fillId="3" borderId="2" xfId="2" applyNumberFormat="1" applyFont="1" applyFill="1" applyBorder="1" applyAlignment="1"/>
    <xf numFmtId="164" fontId="7" fillId="4" borderId="2" xfId="2" applyNumberFormat="1" applyFont="1" applyFill="1" applyBorder="1" applyAlignment="1"/>
    <xf numFmtId="164" fontId="3" fillId="3" borderId="1" xfId="2" applyNumberFormat="1" applyFont="1" applyFill="1" applyBorder="1" applyAlignment="1">
      <alignment horizontal="right"/>
    </xf>
    <xf numFmtId="164" fontId="3" fillId="0" borderId="1" xfId="2" applyNumberFormat="1" applyFont="1" applyFill="1" applyBorder="1" applyAlignment="1"/>
    <xf numFmtId="3" fontId="3" fillId="0" borderId="1" xfId="1" applyNumberFormat="1" applyFont="1" applyFill="1" applyBorder="1" applyAlignment="1"/>
    <xf numFmtId="43" fontId="3" fillId="3" borderId="1" xfId="2" applyFont="1" applyFill="1" applyBorder="1" applyAlignment="1">
      <alignment horizontal="justify"/>
    </xf>
    <xf numFmtId="43" fontId="7" fillId="3" borderId="1" xfId="2" applyFont="1" applyFill="1" applyBorder="1" applyAlignment="1">
      <alignment horizontal="right"/>
    </xf>
    <xf numFmtId="43" fontId="3" fillId="3" borderId="1" xfId="2" applyFont="1" applyFill="1" applyBorder="1" applyAlignment="1"/>
    <xf numFmtId="43" fontId="3" fillId="3" borderId="3" xfId="2" applyFont="1" applyFill="1" applyBorder="1" applyAlignment="1"/>
    <xf numFmtId="43" fontId="3" fillId="3" borderId="4" xfId="2" applyFont="1" applyFill="1" applyBorder="1" applyAlignment="1"/>
    <xf numFmtId="43" fontId="3" fillId="3" borderId="1" xfId="2" applyFont="1" applyFill="1" applyBorder="1" applyAlignment="1">
      <alignment horizontal="right"/>
    </xf>
    <xf numFmtId="43" fontId="7" fillId="4" borderId="1" xfId="2" applyFont="1" applyFill="1" applyBorder="1" applyAlignment="1"/>
    <xf numFmtId="49" fontId="3" fillId="3" borderId="1" xfId="2" applyNumberFormat="1" applyFont="1" applyFill="1" applyBorder="1" applyAlignment="1">
      <alignment horizontal="center"/>
    </xf>
    <xf numFmtId="0" fontId="13" fillId="3" borderId="0" xfId="0" applyFont="1" applyFill="1" applyAlignment="1"/>
    <xf numFmtId="0" fontId="14" fillId="3" borderId="0" xfId="0" applyFont="1" applyFill="1" applyAlignment="1"/>
    <xf numFmtId="0" fontId="14" fillId="3" borderId="0" xfId="0" applyFont="1" applyFill="1" applyBorder="1" applyAlignment="1"/>
    <xf numFmtId="0" fontId="15" fillId="3" borderId="0" xfId="0" applyFont="1" applyFill="1" applyAlignment="1"/>
    <xf numFmtId="0" fontId="13" fillId="3" borderId="0" xfId="0" applyFont="1" applyFill="1" applyBorder="1">
      <alignment vertical="top"/>
    </xf>
    <xf numFmtId="0" fontId="13" fillId="3" borderId="0" xfId="0" applyFont="1" applyFill="1" applyBorder="1" applyAlignment="1">
      <alignment horizontal="left"/>
    </xf>
    <xf numFmtId="0" fontId="14" fillId="3" borderId="0" xfId="0" applyFont="1" applyFill="1" applyAlignment="1">
      <alignment horizontal="center" vertical="top"/>
    </xf>
    <xf numFmtId="4" fontId="14" fillId="3" borderId="0" xfId="0" applyNumberFormat="1" applyFont="1" applyFill="1" applyAlignment="1"/>
    <xf numFmtId="0" fontId="13" fillId="3" borderId="0" xfId="0" applyFont="1" applyFill="1" applyBorder="1" applyAlignment="1"/>
    <xf numFmtId="43" fontId="14" fillId="3" borderId="0" xfId="0" applyNumberFormat="1" applyFont="1" applyFill="1" applyAlignment="1"/>
    <xf numFmtId="49" fontId="3" fillId="3" borderId="11" xfId="2" applyNumberFormat="1" applyFont="1" applyFill="1" applyBorder="1" applyAlignment="1">
      <alignment horizontal="center"/>
    </xf>
    <xf numFmtId="43" fontId="3" fillId="3" borderId="12" xfId="2" applyFont="1" applyFill="1" applyBorder="1" applyAlignment="1">
      <alignment horizontal="justify"/>
    </xf>
    <xf numFmtId="43" fontId="3" fillId="3" borderId="11" xfId="2" applyFont="1" applyFill="1" applyBorder="1" applyAlignment="1"/>
    <xf numFmtId="43" fontId="8" fillId="3" borderId="12" xfId="2" applyFont="1" applyFill="1" applyBorder="1" applyAlignment="1">
      <alignment horizontal="justify"/>
    </xf>
    <xf numFmtId="43" fontId="3" fillId="3" borderId="13" xfId="2" applyFont="1" applyFill="1" applyBorder="1" applyAlignment="1"/>
    <xf numFmtId="43" fontId="7" fillId="4" borderId="12" xfId="2" applyFont="1" applyFill="1" applyBorder="1" applyAlignment="1"/>
    <xf numFmtId="43" fontId="7" fillId="4" borderId="11" xfId="2" applyFont="1" applyFill="1" applyBorder="1" applyAlignment="1"/>
    <xf numFmtId="43" fontId="3" fillId="3" borderId="14" xfId="2" applyFont="1" applyFill="1" applyBorder="1" applyAlignment="1">
      <alignment horizontal="justify"/>
    </xf>
    <xf numFmtId="43" fontId="7" fillId="3" borderId="15" xfId="2" applyFont="1" applyFill="1" applyBorder="1" applyAlignment="1">
      <alignment horizontal="right"/>
    </xf>
    <xf numFmtId="43" fontId="7" fillId="3" borderId="15" xfId="2" applyFont="1" applyFill="1" applyBorder="1" applyAlignment="1"/>
    <xf numFmtId="43" fontId="7" fillId="3" borderId="16" xfId="2" applyFont="1" applyFill="1" applyBorder="1" applyAlignment="1"/>
    <xf numFmtId="0" fontId="3" fillId="3" borderId="11" xfId="0" applyNumberFormat="1" applyFont="1" applyFill="1" applyBorder="1" applyAlignment="1">
      <alignment horizontal="center"/>
    </xf>
    <xf numFmtId="0" fontId="3" fillId="3" borderId="12" xfId="0" applyFont="1" applyFill="1" applyBorder="1" applyAlignment="1">
      <alignment horizontal="justify"/>
    </xf>
    <xf numFmtId="164" fontId="3" fillId="3" borderId="11" xfId="3" applyNumberFormat="1" applyFont="1" applyFill="1" applyBorder="1" applyAlignment="1"/>
    <xf numFmtId="0" fontId="7" fillId="4" borderId="14" xfId="0" applyFont="1" applyFill="1" applyBorder="1" applyAlignment="1"/>
    <xf numFmtId="164" fontId="7" fillId="4" borderId="15" xfId="3" applyNumberFormat="1" applyFont="1" applyFill="1" applyBorder="1" applyAlignment="1"/>
    <xf numFmtId="164" fontId="7" fillId="4" borderId="16" xfId="3" applyNumberFormat="1" applyFont="1" applyFill="1" applyBorder="1" applyAlignment="1"/>
    <xf numFmtId="164" fontId="3" fillId="0" borderId="11" xfId="2" applyNumberFormat="1" applyFont="1" applyFill="1" applyBorder="1" applyAlignment="1"/>
    <xf numFmtId="0" fontId="3" fillId="3" borderId="13" xfId="0" applyFont="1" applyFill="1" applyBorder="1" applyAlignment="1"/>
    <xf numFmtId="164" fontId="7" fillId="4" borderId="18" xfId="2" applyNumberFormat="1" applyFont="1" applyFill="1" applyBorder="1" applyAlignment="1"/>
    <xf numFmtId="41" fontId="7" fillId="3" borderId="15" xfId="0" applyNumberFormat="1" applyFont="1" applyFill="1" applyBorder="1" applyAlignment="1"/>
    <xf numFmtId="164" fontId="7" fillId="3" borderId="15" xfId="2" applyNumberFormat="1" applyFont="1" applyFill="1" applyBorder="1" applyAlignment="1"/>
    <xf numFmtId="164" fontId="7" fillId="0" borderId="16" xfId="2" applyNumberFormat="1" applyFont="1" applyFill="1" applyBorder="1" applyAlignment="1"/>
    <xf numFmtId="164" fontId="3" fillId="3" borderId="11" xfId="2" applyNumberFormat="1" applyFont="1" applyFill="1" applyBorder="1" applyAlignment="1">
      <alignment horizontal="right"/>
    </xf>
    <xf numFmtId="164" fontId="7" fillId="4" borderId="15" xfId="2" applyNumberFormat="1" applyFont="1" applyFill="1" applyBorder="1" applyAlignment="1">
      <alignment horizontal="right"/>
    </xf>
    <xf numFmtId="164" fontId="7" fillId="4" borderId="16" xfId="2" applyNumberFormat="1" applyFont="1" applyFill="1" applyBorder="1" applyAlignment="1">
      <alignment horizontal="right"/>
    </xf>
    <xf numFmtId="4" fontId="14" fillId="3" borderId="0" xfId="0" applyNumberFormat="1" applyFont="1" applyFill="1" applyBorder="1" applyAlignment="1"/>
    <xf numFmtId="0" fontId="16" fillId="3" borderId="0" xfId="0" applyFont="1" applyFill="1" applyBorder="1" applyAlignment="1"/>
    <xf numFmtId="0" fontId="17" fillId="3" borderId="0" xfId="0" applyFont="1" applyFill="1" applyBorder="1" applyAlignment="1"/>
    <xf numFmtId="4" fontId="17" fillId="3" borderId="0" xfId="0" applyNumberFormat="1" applyFont="1" applyFill="1" applyBorder="1" applyAlignment="1"/>
    <xf numFmtId="0" fontId="17" fillId="3" borderId="0" xfId="0" applyFont="1" applyFill="1" applyAlignment="1"/>
    <xf numFmtId="164" fontId="3" fillId="0" borderId="2" xfId="0" applyNumberFormat="1" applyFont="1" applyFill="1" applyBorder="1" applyAlignment="1"/>
    <xf numFmtId="164" fontId="3" fillId="3" borderId="22" xfId="0" applyNumberFormat="1" applyFont="1" applyFill="1" applyBorder="1" applyAlignment="1"/>
    <xf numFmtId="164" fontId="3" fillId="0" borderId="18" xfId="2" applyNumberFormat="1" applyFont="1" applyFill="1" applyBorder="1" applyAlignment="1"/>
    <xf numFmtId="0" fontId="3" fillId="3" borderId="25" xfId="0" applyNumberFormat="1" applyFont="1" applyFill="1" applyBorder="1" applyAlignment="1">
      <alignment horizontal="center"/>
    </xf>
    <xf numFmtId="0" fontId="3" fillId="3" borderId="26" xfId="0" applyNumberFormat="1" applyFont="1" applyFill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0" fontId="7" fillId="3" borderId="30" xfId="0" applyFont="1" applyFill="1" applyBorder="1" applyAlignment="1">
      <alignment horizontal="center"/>
    </xf>
    <xf numFmtId="0" fontId="3" fillId="0" borderId="1" xfId="0" applyFont="1" applyFill="1" applyBorder="1" applyAlignment="1"/>
    <xf numFmtId="164" fontId="7" fillId="4" borderId="1" xfId="2" applyNumberFormat="1" applyFont="1" applyFill="1" applyBorder="1" applyAlignment="1"/>
    <xf numFmtId="0" fontId="3" fillId="3" borderId="2" xfId="0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1" xfId="0" applyFont="1" applyFill="1" applyBorder="1" applyAlignment="1">
      <alignment horizontal="justify"/>
    </xf>
    <xf numFmtId="0" fontId="3" fillId="3" borderId="32" xfId="0" applyFont="1" applyFill="1" applyBorder="1" applyAlignment="1">
      <alignment horizontal="justify"/>
    </xf>
    <xf numFmtId="0" fontId="8" fillId="3" borderId="32" xfId="0" applyFont="1" applyFill="1" applyBorder="1" applyAlignment="1">
      <alignment horizontal="justify"/>
    </xf>
    <xf numFmtId="0" fontId="7" fillId="4" borderId="32" xfId="0" applyFont="1" applyFill="1" applyBorder="1" applyAlignment="1"/>
    <xf numFmtId="0" fontId="3" fillId="3" borderId="33" xfId="0" applyFont="1" applyFill="1" applyBorder="1" applyAlignment="1">
      <alignment horizontal="justify"/>
    </xf>
    <xf numFmtId="164" fontId="3" fillId="3" borderId="10" xfId="0" applyNumberFormat="1" applyFont="1" applyFill="1" applyBorder="1" applyAlignment="1"/>
    <xf numFmtId="41" fontId="3" fillId="3" borderId="12" xfId="0" applyNumberFormat="1" applyFont="1" applyFill="1" applyBorder="1" applyAlignment="1"/>
    <xf numFmtId="0" fontId="3" fillId="3" borderId="32" xfId="0" applyFont="1" applyFill="1" applyBorder="1" applyAlignment="1"/>
    <xf numFmtId="164" fontId="3" fillId="3" borderId="12" xfId="0" applyNumberFormat="1" applyFont="1" applyFill="1" applyBorder="1" applyAlignment="1"/>
    <xf numFmtId="41" fontId="7" fillId="5" borderId="12" xfId="0" applyNumberFormat="1" applyFont="1" applyFill="1" applyBorder="1" applyAlignment="1"/>
    <xf numFmtId="41" fontId="7" fillId="3" borderId="14" xfId="0" applyNumberFormat="1" applyFont="1" applyFill="1" applyBorder="1" applyAlignment="1"/>
    <xf numFmtId="164" fontId="3" fillId="3" borderId="12" xfId="2" applyNumberFormat="1" applyFont="1" applyFill="1" applyBorder="1" applyAlignment="1"/>
    <xf numFmtId="0" fontId="3" fillId="0" borderId="11" xfId="0" applyFont="1" applyFill="1" applyBorder="1" applyAlignment="1"/>
    <xf numFmtId="0" fontId="3" fillId="3" borderId="12" xfId="0" applyFont="1" applyFill="1" applyBorder="1" applyAlignment="1"/>
    <xf numFmtId="164" fontId="7" fillId="4" borderId="12" xfId="2" applyNumberFormat="1" applyFont="1" applyFill="1" applyBorder="1" applyAlignment="1"/>
    <xf numFmtId="164" fontId="7" fillId="4" borderId="11" xfId="2" applyNumberFormat="1" applyFont="1" applyFill="1" applyBorder="1" applyAlignment="1"/>
    <xf numFmtId="164" fontId="7" fillId="3" borderId="14" xfId="2" applyNumberFormat="1" applyFont="1" applyFill="1" applyBorder="1" applyAlignment="1"/>
    <xf numFmtId="0" fontId="7" fillId="4" borderId="33" xfId="0" applyFont="1" applyFill="1" applyBorder="1" applyAlignment="1"/>
    <xf numFmtId="164" fontId="7" fillId="4" borderId="14" xfId="3" applyNumberFormat="1" applyFont="1" applyFill="1" applyBorder="1" applyAlignment="1"/>
    <xf numFmtId="164" fontId="3" fillId="3" borderId="28" xfId="2" applyNumberFormat="1" applyFont="1" applyFill="1" applyBorder="1" applyAlignment="1">
      <alignment horizontal="right"/>
    </xf>
    <xf numFmtId="164" fontId="3" fillId="3" borderId="3" xfId="2" applyNumberFormat="1" applyFont="1" applyFill="1" applyBorder="1" applyAlignment="1">
      <alignment horizontal="right"/>
    </xf>
    <xf numFmtId="164" fontId="7" fillId="4" borderId="29" xfId="2" applyNumberFormat="1" applyFont="1" applyFill="1" applyBorder="1" applyAlignment="1">
      <alignment horizontal="right"/>
    </xf>
    <xf numFmtId="0" fontId="3" fillId="3" borderId="10" xfId="0" applyNumberFormat="1" applyFont="1" applyFill="1" applyBorder="1" applyAlignment="1">
      <alignment horizontal="center"/>
    </xf>
    <xf numFmtId="49" fontId="3" fillId="3" borderId="2" xfId="0" applyNumberFormat="1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41" fontId="7" fillId="3" borderId="30" xfId="0" applyNumberFormat="1" applyFont="1" applyFill="1" applyBorder="1" applyAlignment="1">
      <alignment horizontal="center"/>
    </xf>
    <xf numFmtId="0" fontId="7" fillId="3" borderId="36" xfId="0" applyFont="1" applyFill="1" applyBorder="1" applyAlignment="1">
      <alignment horizontal="center"/>
    </xf>
    <xf numFmtId="41" fontId="7" fillId="3" borderId="35" xfId="0" applyNumberFormat="1" applyFont="1" applyFill="1" applyBorder="1" applyAlignment="1">
      <alignment horizontal="center"/>
    </xf>
    <xf numFmtId="164" fontId="18" fillId="6" borderId="2" xfId="2" applyNumberFormat="1" applyFont="1" applyFill="1" applyBorder="1" applyAlignment="1">
      <alignment horizontal="right" vertical="center"/>
    </xf>
    <xf numFmtId="164" fontId="18" fillId="6" borderId="1" xfId="2" applyNumberFormat="1" applyFont="1" applyFill="1" applyBorder="1" applyAlignment="1">
      <alignment horizontal="right" vertical="center"/>
    </xf>
    <xf numFmtId="3" fontId="7" fillId="0" borderId="14" xfId="2" applyNumberFormat="1" applyFont="1" applyFill="1" applyBorder="1" applyAlignment="1"/>
    <xf numFmtId="0" fontId="7" fillId="3" borderId="37" xfId="0" applyFont="1" applyFill="1" applyBorder="1" applyAlignment="1">
      <alignment horizontal="center"/>
    </xf>
    <xf numFmtId="0" fontId="7" fillId="3" borderId="38" xfId="0" applyFont="1" applyFill="1" applyBorder="1" applyAlignment="1">
      <alignment horizontal="center"/>
    </xf>
    <xf numFmtId="164" fontId="18" fillId="6" borderId="18" xfId="2" applyNumberFormat="1" applyFont="1" applyFill="1" applyBorder="1" applyAlignment="1">
      <alignment horizontal="right" vertical="center"/>
    </xf>
    <xf numFmtId="164" fontId="18" fillId="6" borderId="11" xfId="2" applyNumberFormat="1" applyFont="1" applyFill="1" applyBorder="1" applyAlignment="1">
      <alignment horizontal="right" vertical="center"/>
    </xf>
    <xf numFmtId="0" fontId="7" fillId="3" borderId="0" xfId="0" applyFont="1" applyFill="1" applyAlignment="1"/>
    <xf numFmtId="164" fontId="3" fillId="0" borderId="39" xfId="2" applyNumberFormat="1" applyFont="1" applyFill="1" applyBorder="1" applyAlignment="1"/>
    <xf numFmtId="164" fontId="3" fillId="0" borderId="4" xfId="2" applyNumberFormat="1" applyFont="1" applyFill="1" applyBorder="1" applyAlignment="1"/>
    <xf numFmtId="164" fontId="7" fillId="0" borderId="40" xfId="2" applyNumberFormat="1" applyFont="1" applyFill="1" applyBorder="1" applyAlignment="1"/>
    <xf numFmtId="164" fontId="3" fillId="3" borderId="5" xfId="2" applyNumberFormat="1" applyFont="1" applyFill="1" applyBorder="1" applyAlignment="1">
      <alignment horizontal="right"/>
    </xf>
    <xf numFmtId="0" fontId="3" fillId="3" borderId="28" xfId="0" applyFont="1" applyFill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0" fontId="7" fillId="3" borderId="34" xfId="0" applyFont="1" applyFill="1" applyBorder="1" applyAlignment="1">
      <alignment horizontal="center"/>
    </xf>
    <xf numFmtId="0" fontId="7" fillId="3" borderId="33" xfId="0" applyFont="1" applyFill="1" applyBorder="1" applyAlignment="1">
      <alignment horizontal="center"/>
    </xf>
    <xf numFmtId="0" fontId="7" fillId="3" borderId="23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7" fillId="3" borderId="21" xfId="0" applyFont="1" applyFill="1" applyBorder="1" applyAlignment="1">
      <alignment horizontal="center"/>
    </xf>
    <xf numFmtId="43" fontId="7" fillId="3" borderId="6" xfId="2" applyFont="1" applyFill="1" applyBorder="1" applyAlignment="1">
      <alignment horizontal="center"/>
    </xf>
    <xf numFmtId="43" fontId="7" fillId="3" borderId="10" xfId="2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43" fontId="7" fillId="3" borderId="7" xfId="2" applyFont="1" applyFill="1" applyBorder="1" applyAlignment="1">
      <alignment horizontal="center"/>
    </xf>
    <xf numFmtId="43" fontId="7" fillId="3" borderId="8" xfId="2" applyFont="1" applyFill="1" applyBorder="1" applyAlignment="1">
      <alignment horizontal="center"/>
    </xf>
    <xf numFmtId="43" fontId="7" fillId="3" borderId="9" xfId="2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</cellXfs>
  <cellStyles count="18">
    <cellStyle name="60% - Accent1" xfId="1" builtinId="32"/>
    <cellStyle name="Comma" xfId="2" builtinId="3"/>
    <cellStyle name="Comma 10" xfId="3"/>
    <cellStyle name="Comma 2" xfId="4"/>
    <cellStyle name="Comma 2 10" xfId="5"/>
    <cellStyle name="Comma 2 2" xfId="6"/>
    <cellStyle name="Comma 2 3" xfId="7"/>
    <cellStyle name="Comma 2 4" xfId="8"/>
    <cellStyle name="Comma 2 5" xfId="9"/>
    <cellStyle name="Comma 2 6" xfId="10"/>
    <cellStyle name="Comma 2 7" xfId="11"/>
    <cellStyle name="Comma 2 8" xfId="12"/>
    <cellStyle name="Comma 2 9" xfId="13"/>
    <cellStyle name="Normal" xfId="0" builtinId="0"/>
    <cellStyle name="Normal 2" xfId="14"/>
    <cellStyle name="Normal 3" xfId="15"/>
    <cellStyle name="Normal 4" xfId="16"/>
    <cellStyle name="Normal 6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29</xdr:row>
      <xdr:rowOff>171450</xdr:rowOff>
    </xdr:from>
    <xdr:to>
      <xdr:col>1</xdr:col>
      <xdr:colOff>76200</xdr:colOff>
      <xdr:row>31</xdr:row>
      <xdr:rowOff>0</xdr:rowOff>
    </xdr:to>
    <xdr:sp macro="" textlink="">
      <xdr:nvSpPr>
        <xdr:cNvPr id="2248" name="Text Box 1"/>
        <xdr:cNvSpPr txBox="1">
          <a:spLocks noChangeArrowheads="1"/>
        </xdr:cNvSpPr>
      </xdr:nvSpPr>
      <xdr:spPr bwMode="auto">
        <a:xfrm>
          <a:off x="8543925" y="610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133350</xdr:rowOff>
    </xdr:from>
    <xdr:to>
      <xdr:col>1</xdr:col>
      <xdr:colOff>76200</xdr:colOff>
      <xdr:row>32</xdr:row>
      <xdr:rowOff>152400</xdr:rowOff>
    </xdr:to>
    <xdr:sp macro="" textlink="">
      <xdr:nvSpPr>
        <xdr:cNvPr id="2249" name="Text Box 2"/>
        <xdr:cNvSpPr txBox="1">
          <a:spLocks noChangeArrowheads="1"/>
        </xdr:cNvSpPr>
      </xdr:nvSpPr>
      <xdr:spPr bwMode="auto">
        <a:xfrm>
          <a:off x="8496300" y="6438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171450</xdr:rowOff>
    </xdr:from>
    <xdr:to>
      <xdr:col>1</xdr:col>
      <xdr:colOff>76200</xdr:colOff>
      <xdr:row>31</xdr:row>
      <xdr:rowOff>0</xdr:rowOff>
    </xdr:to>
    <xdr:sp macro="" textlink="">
      <xdr:nvSpPr>
        <xdr:cNvPr id="2250" name="Text Box 3"/>
        <xdr:cNvSpPr txBox="1">
          <a:spLocks noChangeArrowheads="1"/>
        </xdr:cNvSpPr>
      </xdr:nvSpPr>
      <xdr:spPr bwMode="auto">
        <a:xfrm>
          <a:off x="7572375" y="610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32</xdr:row>
      <xdr:rowOff>19050</xdr:rowOff>
    </xdr:from>
    <xdr:to>
      <xdr:col>1</xdr:col>
      <xdr:colOff>76200</xdr:colOff>
      <xdr:row>33</xdr:row>
      <xdr:rowOff>28575</xdr:rowOff>
    </xdr:to>
    <xdr:sp macro="" textlink="">
      <xdr:nvSpPr>
        <xdr:cNvPr id="2251" name="Text Box 4"/>
        <xdr:cNvSpPr txBox="1">
          <a:spLocks noChangeArrowheads="1"/>
        </xdr:cNvSpPr>
      </xdr:nvSpPr>
      <xdr:spPr bwMode="auto">
        <a:xfrm>
          <a:off x="7543800" y="650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76200</xdr:colOff>
      <xdr:row>31</xdr:row>
      <xdr:rowOff>0</xdr:rowOff>
    </xdr:to>
    <xdr:sp macro="" textlink="">
      <xdr:nvSpPr>
        <xdr:cNvPr id="2252" name="Text Box 1"/>
        <xdr:cNvSpPr txBox="1">
          <a:spLocks noChangeArrowheads="1"/>
        </xdr:cNvSpPr>
      </xdr:nvSpPr>
      <xdr:spPr bwMode="auto">
        <a:xfrm>
          <a:off x="8553450" y="61150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123825</xdr:rowOff>
    </xdr:from>
    <xdr:to>
      <xdr:col>1</xdr:col>
      <xdr:colOff>76200</xdr:colOff>
      <xdr:row>32</xdr:row>
      <xdr:rowOff>152400</xdr:rowOff>
    </xdr:to>
    <xdr:sp macro="" textlink="">
      <xdr:nvSpPr>
        <xdr:cNvPr id="2253" name="Text Box 2"/>
        <xdr:cNvSpPr txBox="1">
          <a:spLocks noChangeArrowheads="1"/>
        </xdr:cNvSpPr>
      </xdr:nvSpPr>
      <xdr:spPr bwMode="auto">
        <a:xfrm>
          <a:off x="8505825" y="64293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171450</xdr:rowOff>
    </xdr:from>
    <xdr:to>
      <xdr:col>1</xdr:col>
      <xdr:colOff>76200</xdr:colOff>
      <xdr:row>30</xdr:row>
      <xdr:rowOff>180975</xdr:rowOff>
    </xdr:to>
    <xdr:sp macro="" textlink="">
      <xdr:nvSpPr>
        <xdr:cNvPr id="2254" name="Text Box 6"/>
        <xdr:cNvSpPr txBox="1">
          <a:spLocks noChangeArrowheads="1"/>
        </xdr:cNvSpPr>
      </xdr:nvSpPr>
      <xdr:spPr bwMode="auto">
        <a:xfrm>
          <a:off x="7572375" y="61055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19050</xdr:rowOff>
    </xdr:from>
    <xdr:to>
      <xdr:col>1</xdr:col>
      <xdr:colOff>76200</xdr:colOff>
      <xdr:row>30</xdr:row>
      <xdr:rowOff>28575</xdr:rowOff>
    </xdr:to>
    <xdr:sp macro="" textlink="">
      <xdr:nvSpPr>
        <xdr:cNvPr id="2255" name="Text Box 7"/>
        <xdr:cNvSpPr txBox="1">
          <a:spLocks noChangeArrowheads="1"/>
        </xdr:cNvSpPr>
      </xdr:nvSpPr>
      <xdr:spPr bwMode="auto">
        <a:xfrm>
          <a:off x="7572375" y="5953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76200</xdr:colOff>
      <xdr:row>27</xdr:row>
      <xdr:rowOff>19050</xdr:rowOff>
    </xdr:to>
    <xdr:sp macro="" textlink="">
      <xdr:nvSpPr>
        <xdr:cNvPr id="2256" name="Text Box 1"/>
        <xdr:cNvSpPr txBox="1">
          <a:spLocks noChangeArrowheads="1"/>
        </xdr:cNvSpPr>
      </xdr:nvSpPr>
      <xdr:spPr bwMode="auto">
        <a:xfrm>
          <a:off x="8553450" y="517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76200</xdr:colOff>
      <xdr:row>27</xdr:row>
      <xdr:rowOff>19050</xdr:rowOff>
    </xdr:to>
    <xdr:sp macro="" textlink="">
      <xdr:nvSpPr>
        <xdr:cNvPr id="2257" name="Text Box 2"/>
        <xdr:cNvSpPr txBox="1">
          <a:spLocks noChangeArrowheads="1"/>
        </xdr:cNvSpPr>
      </xdr:nvSpPr>
      <xdr:spPr bwMode="auto">
        <a:xfrm>
          <a:off x="8505825" y="517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76200</xdr:colOff>
      <xdr:row>27</xdr:row>
      <xdr:rowOff>19050</xdr:rowOff>
    </xdr:to>
    <xdr:sp macro="" textlink="">
      <xdr:nvSpPr>
        <xdr:cNvPr id="2258" name="Text Box 6"/>
        <xdr:cNvSpPr txBox="1">
          <a:spLocks noChangeArrowheads="1"/>
        </xdr:cNvSpPr>
      </xdr:nvSpPr>
      <xdr:spPr bwMode="auto">
        <a:xfrm>
          <a:off x="7572375" y="517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76200</xdr:colOff>
      <xdr:row>27</xdr:row>
      <xdr:rowOff>19050</xdr:rowOff>
    </xdr:to>
    <xdr:sp macro="" textlink="">
      <xdr:nvSpPr>
        <xdr:cNvPr id="2259" name="Text Box 7"/>
        <xdr:cNvSpPr txBox="1">
          <a:spLocks noChangeArrowheads="1"/>
        </xdr:cNvSpPr>
      </xdr:nvSpPr>
      <xdr:spPr bwMode="auto">
        <a:xfrm>
          <a:off x="7572375" y="517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7</xdr:col>
      <xdr:colOff>342900</xdr:colOff>
      <xdr:row>12</xdr:row>
      <xdr:rowOff>161925</xdr:rowOff>
    </xdr:to>
    <xdr:pic>
      <xdr:nvPicPr>
        <xdr:cNvPr id="16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63050" y="361950"/>
          <a:ext cx="5734050" cy="1971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295275</xdr:colOff>
      <xdr:row>31</xdr:row>
      <xdr:rowOff>171450</xdr:rowOff>
    </xdr:from>
    <xdr:to>
      <xdr:col>6</xdr:col>
      <xdr:colOff>371475</xdr:colOff>
      <xdr:row>33</xdr:row>
      <xdr:rowOff>0</xdr:rowOff>
    </xdr:to>
    <xdr:sp macro="" textlink="">
      <xdr:nvSpPr>
        <xdr:cNvPr id="4" name="Text Box 6"/>
        <xdr:cNvSpPr txBox="1">
          <a:spLocks noChangeArrowheads="1"/>
        </xdr:cNvSpPr>
      </xdr:nvSpPr>
      <xdr:spPr bwMode="auto">
        <a:xfrm>
          <a:off x="7572375" y="61055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31</xdr:row>
      <xdr:rowOff>19050</xdr:rowOff>
    </xdr:from>
    <xdr:to>
      <xdr:col>6</xdr:col>
      <xdr:colOff>371475</xdr:colOff>
      <xdr:row>32</xdr:row>
      <xdr:rowOff>47625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7572375" y="5953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27</xdr:row>
      <xdr:rowOff>0</xdr:rowOff>
    </xdr:from>
    <xdr:to>
      <xdr:col>6</xdr:col>
      <xdr:colOff>371475</xdr:colOff>
      <xdr:row>28</xdr:row>
      <xdr:rowOff>38100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7572375" y="517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27</xdr:row>
      <xdr:rowOff>0</xdr:rowOff>
    </xdr:from>
    <xdr:to>
      <xdr:col>6</xdr:col>
      <xdr:colOff>371475</xdr:colOff>
      <xdr:row>28</xdr:row>
      <xdr:rowOff>38100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7572375" y="517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32</xdr:row>
      <xdr:rowOff>19050</xdr:rowOff>
    </xdr:from>
    <xdr:to>
      <xdr:col>6</xdr:col>
      <xdr:colOff>342900</xdr:colOff>
      <xdr:row>33</xdr:row>
      <xdr:rowOff>28575</xdr:rowOff>
    </xdr:to>
    <xdr:sp macro="" textlink="">
      <xdr:nvSpPr>
        <xdr:cNvPr id="8" name="Text Box 4"/>
        <xdr:cNvSpPr txBox="1">
          <a:spLocks noChangeArrowheads="1"/>
        </xdr:cNvSpPr>
      </xdr:nvSpPr>
      <xdr:spPr bwMode="auto">
        <a:xfrm>
          <a:off x="7543800" y="6505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7</xdr:col>
      <xdr:colOff>723900</xdr:colOff>
      <xdr:row>12</xdr:row>
      <xdr:rowOff>161925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5575" y="361950"/>
          <a:ext cx="5734050" cy="1971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view="pageBreakPreview" topLeftCell="A7" zoomScaleNormal="100" zoomScaleSheetLayoutView="100" workbookViewId="0">
      <selection activeCell="L36" sqref="L36:L37"/>
    </sheetView>
  </sheetViews>
  <sheetFormatPr defaultRowHeight="14.25" x14ac:dyDescent="0.2"/>
  <cols>
    <col min="1" max="1" width="31.5703125" style="1" customWidth="1"/>
    <col min="2" max="2" width="15.28515625" style="1" customWidth="1"/>
    <col min="3" max="3" width="13" style="1" customWidth="1"/>
    <col min="4" max="4" width="13.85546875" style="1" customWidth="1"/>
    <col min="5" max="5" width="11.5703125" style="1" customWidth="1"/>
    <col min="6" max="6" width="13.28515625" style="1" customWidth="1"/>
    <col min="7" max="11" width="13.85546875" style="1" customWidth="1"/>
    <col min="12" max="12" width="13" style="1" customWidth="1"/>
    <col min="13" max="13" width="12.85546875" style="1" customWidth="1"/>
    <col min="14" max="14" width="12.28515625" style="1" customWidth="1"/>
    <col min="15" max="16384" width="9.140625" style="1"/>
  </cols>
  <sheetData>
    <row r="1" spans="1:14" x14ac:dyDescent="0.2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x14ac:dyDescent="0.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 x14ac:dyDescent="0.2">
      <c r="A9" s="8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 x14ac:dyDescent="0.2">
      <c r="A10" s="8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x14ac:dyDescent="0.2">
      <c r="A11" s="8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14" x14ac:dyDescent="0.2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s="2" customFormat="1" x14ac:dyDescent="0.2">
      <c r="A13" s="9" t="s">
        <v>3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7"/>
    </row>
    <row r="14" spans="1:14" ht="15" thickBot="1" x14ac:dyDescent="0.25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7"/>
    </row>
    <row r="15" spans="1:14" ht="15.75" thickBot="1" x14ac:dyDescent="0.3">
      <c r="A15" s="135" t="s">
        <v>4</v>
      </c>
      <c r="B15" s="137" t="s">
        <v>14</v>
      </c>
      <c r="C15" s="138"/>
      <c r="D15" s="138"/>
      <c r="E15" s="138"/>
      <c r="F15" s="138"/>
      <c r="G15" s="138"/>
      <c r="H15" s="138"/>
      <c r="I15" s="138"/>
      <c r="J15" s="139"/>
      <c r="K15" s="137">
        <v>2024</v>
      </c>
      <c r="L15" s="138"/>
      <c r="M15" s="138"/>
      <c r="N15" s="139"/>
    </row>
    <row r="16" spans="1:14" ht="14.25" customHeight="1" thickBot="1" x14ac:dyDescent="0.3">
      <c r="A16" s="136"/>
      <c r="B16" s="83">
        <v>2015</v>
      </c>
      <c r="C16" s="84">
        <v>2016</v>
      </c>
      <c r="D16" s="84">
        <v>2017</v>
      </c>
      <c r="E16" s="84">
        <v>2018</v>
      </c>
      <c r="F16" s="85">
        <v>2019</v>
      </c>
      <c r="G16" s="85">
        <v>2020</v>
      </c>
      <c r="H16" s="85">
        <v>2021</v>
      </c>
      <c r="I16" s="132">
        <v>2022</v>
      </c>
      <c r="J16" s="132">
        <v>2023</v>
      </c>
      <c r="K16" s="115" t="s">
        <v>34</v>
      </c>
      <c r="L16" s="86" t="s">
        <v>15</v>
      </c>
      <c r="M16" s="122" t="s">
        <v>16</v>
      </c>
      <c r="N16" s="123" t="s">
        <v>17</v>
      </c>
    </row>
    <row r="17" spans="1:14" x14ac:dyDescent="0.2">
      <c r="A17" s="91" t="s">
        <v>5</v>
      </c>
      <c r="B17" s="96">
        <v>940278</v>
      </c>
      <c r="C17" s="81">
        <v>999313</v>
      </c>
      <c r="D17" s="26">
        <v>1064725</v>
      </c>
      <c r="E17" s="26">
        <v>1128026</v>
      </c>
      <c r="F17" s="18">
        <v>1206410</v>
      </c>
      <c r="G17" s="18">
        <v>1264220</v>
      </c>
      <c r="H17" s="18">
        <v>1319635</v>
      </c>
      <c r="I17" s="82">
        <v>1369838</v>
      </c>
      <c r="J17" s="127">
        <v>1433151</v>
      </c>
      <c r="K17" s="102">
        <v>1457322</v>
      </c>
      <c r="L17" s="19">
        <v>1482885</v>
      </c>
      <c r="M17" s="119"/>
      <c r="N17" s="124"/>
    </row>
    <row r="18" spans="1:14" x14ac:dyDescent="0.2">
      <c r="A18" s="92" t="s">
        <v>6</v>
      </c>
      <c r="B18" s="97">
        <v>907405</v>
      </c>
      <c r="C18" s="23">
        <v>957548</v>
      </c>
      <c r="D18" s="19">
        <v>1010431</v>
      </c>
      <c r="E18" s="19">
        <v>1060337</v>
      </c>
      <c r="F18" s="4">
        <v>1139334</v>
      </c>
      <c r="G18" s="4">
        <v>1192140</v>
      </c>
      <c r="H18" s="4">
        <v>1247112</v>
      </c>
      <c r="I18" s="66">
        <v>1296788</v>
      </c>
      <c r="J18" s="128">
        <v>1360615</v>
      </c>
      <c r="K18" s="102">
        <v>1385606</v>
      </c>
      <c r="L18" s="19">
        <v>1413049</v>
      </c>
      <c r="M18" s="120"/>
      <c r="N18" s="125"/>
    </row>
    <row r="19" spans="1:14" x14ac:dyDescent="0.2">
      <c r="A19" s="93" t="s">
        <v>7</v>
      </c>
      <c r="B19" s="98"/>
      <c r="C19" s="21"/>
      <c r="D19" s="21"/>
      <c r="E19" s="21"/>
      <c r="F19" s="21"/>
      <c r="G19" s="21"/>
      <c r="H19" s="21"/>
      <c r="I19" s="67"/>
      <c r="J19" s="21"/>
      <c r="K19" s="104"/>
      <c r="L19" s="12"/>
      <c r="M19" s="87"/>
      <c r="N19" s="103"/>
    </row>
    <row r="20" spans="1:14" x14ac:dyDescent="0.2">
      <c r="A20" s="92" t="s">
        <v>8</v>
      </c>
      <c r="B20" s="99">
        <v>826280</v>
      </c>
      <c r="C20" s="4">
        <v>871611</v>
      </c>
      <c r="D20" s="19">
        <v>914119</v>
      </c>
      <c r="E20" s="19">
        <v>954902</v>
      </c>
      <c r="F20" s="19">
        <v>1025559</v>
      </c>
      <c r="G20" s="19">
        <v>1083243</v>
      </c>
      <c r="H20" s="19">
        <v>1135191</v>
      </c>
      <c r="I20" s="66">
        <v>1184622</v>
      </c>
      <c r="J20" s="128">
        <v>1240966</v>
      </c>
      <c r="K20" s="102">
        <v>1265035</v>
      </c>
      <c r="L20" s="19">
        <v>1292193</v>
      </c>
      <c r="M20" s="120"/>
      <c r="N20" s="125"/>
    </row>
    <row r="21" spans="1:14" x14ac:dyDescent="0.2">
      <c r="A21" s="92" t="s">
        <v>9</v>
      </c>
      <c r="B21" s="99">
        <v>81125</v>
      </c>
      <c r="C21" s="4">
        <v>85937</v>
      </c>
      <c r="D21" s="19">
        <v>96312</v>
      </c>
      <c r="E21" s="19">
        <v>105435</v>
      </c>
      <c r="F21" s="19">
        <v>113775</v>
      </c>
      <c r="G21" s="19">
        <v>108897</v>
      </c>
      <c r="H21" s="19">
        <v>111921</v>
      </c>
      <c r="I21" s="66">
        <v>112166</v>
      </c>
      <c r="J21" s="128">
        <v>119649</v>
      </c>
      <c r="K21" s="102">
        <v>120571</v>
      </c>
      <c r="L21" s="19">
        <v>120856</v>
      </c>
      <c r="M21" s="119"/>
      <c r="N21" s="124"/>
    </row>
    <row r="22" spans="1:14" x14ac:dyDescent="0.2">
      <c r="A22" s="92" t="s">
        <v>10</v>
      </c>
      <c r="B22" s="97">
        <v>32873</v>
      </c>
      <c r="C22" s="5">
        <v>41765</v>
      </c>
      <c r="D22" s="19">
        <v>54294</v>
      </c>
      <c r="E22" s="19">
        <v>67689</v>
      </c>
      <c r="F22" s="19">
        <v>67076</v>
      </c>
      <c r="G22" s="19">
        <v>72080</v>
      </c>
      <c r="H22" s="19">
        <v>72523</v>
      </c>
      <c r="I22" s="66">
        <v>73050</v>
      </c>
      <c r="J22" s="128">
        <v>72536</v>
      </c>
      <c r="K22" s="102">
        <v>71716</v>
      </c>
      <c r="L22" s="19">
        <v>69836</v>
      </c>
      <c r="M22" s="120"/>
      <c r="N22" s="125"/>
    </row>
    <row r="23" spans="1:14" ht="15" x14ac:dyDescent="0.25">
      <c r="A23" s="94" t="s">
        <v>11</v>
      </c>
      <c r="B23" s="100">
        <v>940278</v>
      </c>
      <c r="C23" s="25">
        <v>990631</v>
      </c>
      <c r="D23" s="27">
        <f t="shared" ref="D23:H23" si="0">SUM(D20:D22)</f>
        <v>1064725</v>
      </c>
      <c r="E23" s="27">
        <f t="shared" si="0"/>
        <v>1128026</v>
      </c>
      <c r="F23" s="27">
        <f t="shared" si="0"/>
        <v>1206410</v>
      </c>
      <c r="G23" s="27">
        <f t="shared" si="0"/>
        <v>1264220</v>
      </c>
      <c r="H23" s="27">
        <f t="shared" si="0"/>
        <v>1319635</v>
      </c>
      <c r="I23" s="68">
        <f>SUM(I20:I22)</f>
        <v>1369838</v>
      </c>
      <c r="J23" s="68">
        <f>SUM(J20:J22)</f>
        <v>1433151</v>
      </c>
      <c r="K23" s="105">
        <v>1457322</v>
      </c>
      <c r="L23" s="88">
        <f>SUM(L20:L22)</f>
        <v>1482885</v>
      </c>
      <c r="M23" s="88">
        <f t="shared" ref="L23:N23" si="1">SUM(M20:M22)</f>
        <v>0</v>
      </c>
      <c r="N23" s="106">
        <f t="shared" si="1"/>
        <v>0</v>
      </c>
    </row>
    <row r="24" spans="1:14" x14ac:dyDescent="0.2">
      <c r="A24" s="93" t="s">
        <v>12</v>
      </c>
      <c r="B24" s="97"/>
      <c r="C24" s="23"/>
      <c r="D24" s="12"/>
      <c r="E24" s="21"/>
      <c r="F24" s="22"/>
      <c r="G24" s="22"/>
      <c r="H24" s="22"/>
      <c r="I24" s="66"/>
      <c r="J24" s="128"/>
      <c r="K24" s="102"/>
      <c r="L24" s="12"/>
      <c r="M24" s="87"/>
      <c r="N24" s="125"/>
    </row>
    <row r="25" spans="1:14" ht="15.75" thickBot="1" x14ac:dyDescent="0.3">
      <c r="A25" s="95" t="s">
        <v>13</v>
      </c>
      <c r="B25" s="101">
        <v>936327</v>
      </c>
      <c r="C25" s="69">
        <v>999313</v>
      </c>
      <c r="D25" s="70">
        <v>1064725</v>
      </c>
      <c r="E25" s="70">
        <v>1128026</v>
      </c>
      <c r="F25" s="69">
        <v>1206410</v>
      </c>
      <c r="G25" s="69">
        <v>1264220</v>
      </c>
      <c r="H25" s="69">
        <v>1314046</v>
      </c>
      <c r="I25" s="71">
        <v>1369838</v>
      </c>
      <c r="J25" s="129">
        <f>J23</f>
        <v>1433151</v>
      </c>
      <c r="K25" s="107">
        <f>K23</f>
        <v>1457322</v>
      </c>
      <c r="L25" s="107">
        <f>L23</f>
        <v>1482885</v>
      </c>
      <c r="M25" s="121"/>
      <c r="N25" s="71"/>
    </row>
    <row r="26" spans="1:14" x14ac:dyDescent="0.2">
      <c r="A26" s="39" t="s">
        <v>0</v>
      </c>
      <c r="B26" s="42"/>
      <c r="C26" s="42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7"/>
    </row>
    <row r="27" spans="1:14" x14ac:dyDescent="0.2">
      <c r="A27" s="43" t="s">
        <v>35</v>
      </c>
      <c r="B27" s="40"/>
      <c r="C27" s="40"/>
      <c r="D27" s="10"/>
      <c r="E27" s="10"/>
      <c r="F27" s="20"/>
      <c r="G27" s="10"/>
      <c r="H27" s="10"/>
      <c r="I27" s="10"/>
      <c r="J27" s="10"/>
      <c r="K27" s="10"/>
      <c r="L27" s="10"/>
      <c r="M27" s="10"/>
      <c r="N27" s="7"/>
    </row>
    <row r="28" spans="1:14" x14ac:dyDescent="0.2">
      <c r="A28" s="43" t="s">
        <v>36</v>
      </c>
      <c r="B28" s="43"/>
      <c r="C28" s="4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7"/>
    </row>
    <row r="29" spans="1:14" x14ac:dyDescent="0.2">
      <c r="A29" s="7"/>
      <c r="B29" s="7"/>
      <c r="C29" s="40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</row>
    <row r="30" spans="1:14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</row>
    <row r="31" spans="1:14" ht="15" x14ac:dyDescent="0.25">
      <c r="A31" s="7"/>
      <c r="B31" s="24"/>
      <c r="C31" s="7"/>
      <c r="D31" s="7"/>
      <c r="E31" s="7"/>
      <c r="F31" s="7"/>
      <c r="G31" s="7"/>
      <c r="H31" s="7"/>
      <c r="I31" s="7"/>
      <c r="J31" s="7"/>
      <c r="K31" s="7"/>
      <c r="L31" s="7"/>
      <c r="M31" s="126"/>
      <c r="N31" s="7"/>
    </row>
    <row r="32" spans="1:14" x14ac:dyDescent="0.2">
      <c r="A32" s="17" t="s">
        <v>33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</row>
    <row r="33" spans="1:14" ht="15" thickBo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</row>
    <row r="34" spans="1:14" ht="15.75" thickBot="1" x14ac:dyDescent="0.3">
      <c r="A34" s="133" t="s">
        <v>18</v>
      </c>
      <c r="B34" s="137" t="s">
        <v>14</v>
      </c>
      <c r="C34" s="138"/>
      <c r="D34" s="138"/>
      <c r="E34" s="138"/>
      <c r="F34" s="138"/>
      <c r="G34" s="138"/>
      <c r="H34" s="138"/>
      <c r="I34" s="138"/>
      <c r="J34" s="139"/>
      <c r="K34" s="137">
        <v>2024</v>
      </c>
      <c r="L34" s="138"/>
      <c r="M34" s="138"/>
      <c r="N34" s="139"/>
    </row>
    <row r="35" spans="1:14" ht="15.75" thickBot="1" x14ac:dyDescent="0.3">
      <c r="A35" s="134"/>
      <c r="B35" s="113">
        <v>2015</v>
      </c>
      <c r="C35" s="89">
        <v>2016</v>
      </c>
      <c r="D35" s="90">
        <v>2017</v>
      </c>
      <c r="E35" s="114">
        <v>2018</v>
      </c>
      <c r="F35" s="114">
        <v>2019</v>
      </c>
      <c r="G35" s="90">
        <v>2020</v>
      </c>
      <c r="H35" s="90">
        <v>2021</v>
      </c>
      <c r="I35" s="131">
        <v>2022</v>
      </c>
      <c r="J35" s="90">
        <v>2023</v>
      </c>
      <c r="K35" s="117" t="s">
        <v>20</v>
      </c>
      <c r="L35" s="116" t="s">
        <v>15</v>
      </c>
      <c r="M35" s="117" t="s">
        <v>16</v>
      </c>
      <c r="N35" s="118" t="s">
        <v>17</v>
      </c>
    </row>
    <row r="36" spans="1:14" x14ac:dyDescent="0.2">
      <c r="A36" s="91" t="s">
        <v>26</v>
      </c>
      <c r="B36" s="96">
        <v>723523</v>
      </c>
      <c r="C36" s="18">
        <v>745612</v>
      </c>
      <c r="D36" s="26">
        <v>772164</v>
      </c>
      <c r="E36" s="18">
        <v>778331</v>
      </c>
      <c r="F36" s="18">
        <v>673549</v>
      </c>
      <c r="G36" s="80">
        <v>653616</v>
      </c>
      <c r="H36" s="80">
        <v>668054</v>
      </c>
      <c r="I36" s="110">
        <v>702181</v>
      </c>
      <c r="J36" s="28">
        <v>729235</v>
      </c>
      <c r="K36" s="130">
        <v>735162</v>
      </c>
      <c r="L36" s="28">
        <v>754370</v>
      </c>
      <c r="M36" s="28"/>
      <c r="N36" s="28"/>
    </row>
    <row r="37" spans="1:14" x14ac:dyDescent="0.2">
      <c r="A37" s="92" t="s">
        <v>27</v>
      </c>
      <c r="B37" s="97">
        <v>202754</v>
      </c>
      <c r="C37" s="5">
        <v>233340</v>
      </c>
      <c r="D37" s="19">
        <v>269499</v>
      </c>
      <c r="E37" s="19">
        <v>328935</v>
      </c>
      <c r="F37" s="19">
        <v>510570</v>
      </c>
      <c r="G37" s="29">
        <v>592878</v>
      </c>
      <c r="H37" s="29">
        <v>638239</v>
      </c>
      <c r="I37" s="111">
        <v>667632</v>
      </c>
      <c r="J37" s="28">
        <v>703916</v>
      </c>
      <c r="K37" s="130">
        <v>722160</v>
      </c>
      <c r="L37" s="28">
        <v>728515</v>
      </c>
      <c r="M37" s="28"/>
      <c r="N37" s="28"/>
    </row>
    <row r="38" spans="1:14" x14ac:dyDescent="0.2">
      <c r="A38" s="92" t="s">
        <v>28</v>
      </c>
      <c r="B38" s="97">
        <v>23</v>
      </c>
      <c r="C38" s="5">
        <v>32</v>
      </c>
      <c r="D38" s="19">
        <v>654</v>
      </c>
      <c r="E38" s="19">
        <v>848</v>
      </c>
      <c r="F38" s="19">
        <v>834</v>
      </c>
      <c r="G38" s="30">
        <v>266</v>
      </c>
      <c r="H38" s="30">
        <v>2</v>
      </c>
      <c r="I38" s="111">
        <v>9</v>
      </c>
      <c r="J38" s="28">
        <v>0</v>
      </c>
      <c r="K38" s="130">
        <v>0</v>
      </c>
      <c r="L38" s="28"/>
      <c r="M38" s="28"/>
      <c r="N38" s="72"/>
    </row>
    <row r="39" spans="1:14" x14ac:dyDescent="0.2">
      <c r="A39" s="92" t="s">
        <v>29</v>
      </c>
      <c r="B39" s="97">
        <v>13978</v>
      </c>
      <c r="C39" s="5">
        <v>20329</v>
      </c>
      <c r="D39" s="19">
        <v>22408</v>
      </c>
      <c r="E39" s="19">
        <v>19912</v>
      </c>
      <c r="F39" s="19">
        <v>21457</v>
      </c>
      <c r="G39" s="29">
        <v>17460</v>
      </c>
      <c r="H39" s="29">
        <v>13340</v>
      </c>
      <c r="I39" s="111">
        <v>16</v>
      </c>
      <c r="J39" s="28">
        <v>0</v>
      </c>
      <c r="K39" s="130">
        <v>0</v>
      </c>
      <c r="L39" s="28"/>
      <c r="M39" s="28"/>
      <c r="N39" s="72"/>
    </row>
    <row r="40" spans="1:14" ht="15.75" thickBot="1" x14ac:dyDescent="0.3">
      <c r="A40" s="108" t="s">
        <v>19</v>
      </c>
      <c r="B40" s="109">
        <v>940278</v>
      </c>
      <c r="C40" s="64">
        <v>999313</v>
      </c>
      <c r="D40" s="64">
        <f t="shared" ref="D40:I40" si="2">SUM(D36:D39)</f>
        <v>1064725</v>
      </c>
      <c r="E40" s="64">
        <f t="shared" si="2"/>
        <v>1128026</v>
      </c>
      <c r="F40" s="64">
        <f t="shared" si="2"/>
        <v>1206410</v>
      </c>
      <c r="G40" s="73">
        <f t="shared" si="2"/>
        <v>1264220</v>
      </c>
      <c r="H40" s="73">
        <f t="shared" si="2"/>
        <v>1319635</v>
      </c>
      <c r="I40" s="112">
        <f t="shared" si="2"/>
        <v>1369838</v>
      </c>
      <c r="J40" s="112">
        <f>SUM(J36:J39)</f>
        <v>1433151</v>
      </c>
      <c r="K40" s="112">
        <f>SUM(K36:K39)</f>
        <v>1457322</v>
      </c>
      <c r="L40" s="73">
        <f t="shared" ref="L40:N40" si="3">SUM(L36:L39)</f>
        <v>1482885</v>
      </c>
      <c r="M40" s="73">
        <f t="shared" si="3"/>
        <v>0</v>
      </c>
      <c r="N40" s="74">
        <f t="shared" si="3"/>
        <v>0</v>
      </c>
    </row>
    <row r="41" spans="1:14" ht="14.25" customHeight="1" x14ac:dyDescent="0.2">
      <c r="A41" s="13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</row>
    <row r="42" spans="1:14" x14ac:dyDescent="0.2">
      <c r="A42" s="14"/>
      <c r="B42" s="7"/>
      <c r="C42" s="7"/>
      <c r="D42" s="7"/>
      <c r="E42" s="7"/>
      <c r="F42" s="7"/>
      <c r="G42" s="7"/>
      <c r="H42" s="7"/>
      <c r="I42" s="7" t="s">
        <v>31</v>
      </c>
      <c r="J42" s="7"/>
      <c r="K42" s="7"/>
      <c r="L42" s="7"/>
      <c r="M42" s="7"/>
      <c r="N42" s="7"/>
    </row>
    <row r="43" spans="1:14" x14ac:dyDescent="0.2">
      <c r="A43" s="16"/>
      <c r="B43" s="15"/>
      <c r="C43" s="15"/>
      <c r="D43" s="15"/>
      <c r="E43" s="7"/>
      <c r="F43" s="7"/>
      <c r="G43" s="7"/>
      <c r="H43" s="7"/>
      <c r="I43" s="7"/>
      <c r="J43" s="7"/>
      <c r="K43" s="7"/>
      <c r="L43" s="7"/>
      <c r="M43" s="7"/>
    </row>
    <row r="44" spans="1:14" s="3" customFormat="1" x14ac:dyDescent="0.2">
      <c r="A44" s="16"/>
      <c r="B44" s="7"/>
      <c r="C44" s="7"/>
      <c r="D44" s="7"/>
      <c r="E44" s="15"/>
      <c r="F44" s="15"/>
      <c r="G44" s="15"/>
      <c r="H44" s="15"/>
      <c r="I44" s="15"/>
      <c r="J44" s="15"/>
      <c r="K44" s="15"/>
      <c r="L44" s="15"/>
      <c r="M44" s="15"/>
    </row>
    <row r="45" spans="1:14" x14ac:dyDescent="0.2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</row>
  </sheetData>
  <sheetProtection formatCells="0" formatColumns="0" formatRows="0" insertColumns="0" insertRows="0" insertHyperlinks="0" deleteColumns="0" deleteRows="0" sort="0" autoFilter="0" pivotTables="0"/>
  <mergeCells count="6">
    <mergeCell ref="A34:A35"/>
    <mergeCell ref="A15:A16"/>
    <mergeCell ref="K15:N15"/>
    <mergeCell ref="K34:N34"/>
    <mergeCell ref="B34:J34"/>
    <mergeCell ref="B15:J15"/>
  </mergeCells>
  <phoneticPr fontId="4" type="noConversion"/>
  <printOptions horizontalCentered="1"/>
  <pageMargins left="0.25" right="0.25" top="0.75" bottom="0.75" header="0.3" footer="0.3"/>
  <pageSetup paperSize="9" scale="48" orientation="landscape" r:id="rId1"/>
  <headerFooter alignWithMargins="0"/>
  <ignoredErrors>
    <ignoredError sqref="D40:J4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view="pageBreakPreview" topLeftCell="A2" zoomScaleNormal="100" zoomScaleSheetLayoutView="100" workbookViewId="0">
      <selection activeCell="J32" sqref="J32"/>
    </sheetView>
  </sheetViews>
  <sheetFormatPr defaultRowHeight="12.75" x14ac:dyDescent="0.2"/>
  <cols>
    <col min="1" max="1" width="40.42578125" customWidth="1"/>
    <col min="2" max="2" width="11.5703125" bestFit="1" customWidth="1"/>
    <col min="3" max="12" width="12.7109375" bestFit="1" customWidth="1"/>
  </cols>
  <sheetData>
    <row r="1" spans="1:22" ht="14.25" x14ac:dyDescent="0.2"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14.25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4.25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4.25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4.25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4.25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4.25" x14ac:dyDescent="0.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4.25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4.25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4.25" x14ac:dyDescent="0.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4.25" x14ac:dyDescent="0.2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4.25" x14ac:dyDescent="0.2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4.25" x14ac:dyDescent="0.2">
      <c r="A13" s="9" t="s">
        <v>3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" thickBot="1" x14ac:dyDescent="0.25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" customHeight="1" x14ac:dyDescent="0.25">
      <c r="A15" s="140" t="s">
        <v>4</v>
      </c>
      <c r="B15" s="144" t="s">
        <v>14</v>
      </c>
      <c r="C15" s="145"/>
      <c r="D15" s="145"/>
      <c r="E15" s="145"/>
      <c r="F15" s="145"/>
      <c r="G15" s="145"/>
      <c r="H15" s="145"/>
      <c r="I15" s="145"/>
      <c r="J15" s="145"/>
      <c r="K15" s="145"/>
      <c r="L15" s="146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" customHeight="1" x14ac:dyDescent="0.2">
      <c r="A16" s="141"/>
      <c r="B16" s="38">
        <v>2004</v>
      </c>
      <c r="C16" s="38">
        <v>2005</v>
      </c>
      <c r="D16" s="38">
        <v>2006</v>
      </c>
      <c r="E16" s="38">
        <v>2007</v>
      </c>
      <c r="F16" s="38" t="s">
        <v>1</v>
      </c>
      <c r="G16" s="38">
        <v>2009</v>
      </c>
      <c r="H16" s="38">
        <v>2010</v>
      </c>
      <c r="I16" s="38">
        <v>2011</v>
      </c>
      <c r="J16" s="38">
        <v>2012</v>
      </c>
      <c r="K16" s="38">
        <v>2013</v>
      </c>
      <c r="L16" s="49" t="s">
        <v>24</v>
      </c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" customHeight="1" x14ac:dyDescent="0.25">
      <c r="A17" s="50" t="s">
        <v>5</v>
      </c>
      <c r="B17" s="32" t="s">
        <v>2</v>
      </c>
      <c r="C17" s="32" t="s">
        <v>2</v>
      </c>
      <c r="D17" s="32" t="s">
        <v>2</v>
      </c>
      <c r="E17" s="32" t="s">
        <v>2</v>
      </c>
      <c r="F17" s="33">
        <v>512232</v>
      </c>
      <c r="G17" s="33">
        <v>565934</v>
      </c>
      <c r="H17" s="33">
        <v>694848</v>
      </c>
      <c r="I17" s="33">
        <v>731851</v>
      </c>
      <c r="J17" s="33">
        <v>768982</v>
      </c>
      <c r="K17" s="33">
        <v>805560</v>
      </c>
      <c r="L17" s="51">
        <v>862019</v>
      </c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" customHeight="1" x14ac:dyDescent="0.25">
      <c r="A18" s="50" t="s">
        <v>6</v>
      </c>
      <c r="B18" s="32" t="s">
        <v>2</v>
      </c>
      <c r="C18" s="32" t="s">
        <v>2</v>
      </c>
      <c r="D18" s="32" t="s">
        <v>2</v>
      </c>
      <c r="E18" s="32" t="s">
        <v>2</v>
      </c>
      <c r="F18" s="33">
        <v>497318</v>
      </c>
      <c r="G18" s="33">
        <v>565934</v>
      </c>
      <c r="H18" s="33">
        <v>694848</v>
      </c>
      <c r="I18" s="33">
        <v>731851</v>
      </c>
      <c r="J18" s="33">
        <v>768982</v>
      </c>
      <c r="K18" s="33">
        <v>805560</v>
      </c>
      <c r="L18" s="51">
        <v>862019</v>
      </c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" customHeight="1" x14ac:dyDescent="0.2">
      <c r="A19" s="52" t="s">
        <v>7</v>
      </c>
      <c r="B19" s="34"/>
      <c r="C19" s="35"/>
      <c r="D19" s="35"/>
      <c r="E19" s="35"/>
      <c r="F19" s="35"/>
      <c r="G19" s="35"/>
      <c r="H19" s="35"/>
      <c r="I19" s="35"/>
      <c r="J19" s="35"/>
      <c r="K19" s="35"/>
      <c r="L19" s="53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" customHeight="1" x14ac:dyDescent="0.2">
      <c r="A20" s="50" t="s">
        <v>8</v>
      </c>
      <c r="B20" s="36">
        <v>33288</v>
      </c>
      <c r="C20" s="36">
        <v>217799</v>
      </c>
      <c r="D20" s="31">
        <v>229021</v>
      </c>
      <c r="E20" s="31">
        <v>427430</v>
      </c>
      <c r="F20" s="33">
        <v>482072</v>
      </c>
      <c r="G20" s="33">
        <v>543141</v>
      </c>
      <c r="H20" s="33">
        <v>667548</v>
      </c>
      <c r="I20" s="33">
        <v>693958</v>
      </c>
      <c r="J20" s="33">
        <v>719809</v>
      </c>
      <c r="K20" s="33">
        <v>741128</v>
      </c>
      <c r="L20" s="51">
        <v>777195</v>
      </c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" customHeight="1" x14ac:dyDescent="0.2">
      <c r="A21" s="50" t="s">
        <v>9</v>
      </c>
      <c r="B21" s="36">
        <v>806</v>
      </c>
      <c r="C21" s="36">
        <v>2686</v>
      </c>
      <c r="D21" s="31">
        <v>9754</v>
      </c>
      <c r="E21" s="31">
        <v>10439</v>
      </c>
      <c r="F21" s="33">
        <v>15246</v>
      </c>
      <c r="G21" s="33">
        <v>22793</v>
      </c>
      <c r="H21" s="33">
        <v>27300</v>
      </c>
      <c r="I21" s="33">
        <v>37893</v>
      </c>
      <c r="J21" s="33">
        <v>49173</v>
      </c>
      <c r="K21" s="33">
        <v>64432</v>
      </c>
      <c r="L21" s="51">
        <v>73804</v>
      </c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" customHeight="1" x14ac:dyDescent="0.2">
      <c r="A22" s="50" t="s">
        <v>10</v>
      </c>
      <c r="B22" s="33"/>
      <c r="C22" s="33"/>
      <c r="D22" s="33"/>
      <c r="E22" s="33"/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5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" customHeight="1" x14ac:dyDescent="0.25">
      <c r="A23" s="54" t="s">
        <v>11</v>
      </c>
      <c r="B23" s="37">
        <v>34094</v>
      </c>
      <c r="C23" s="37">
        <v>220485</v>
      </c>
      <c r="D23" s="37">
        <v>238775</v>
      </c>
      <c r="E23" s="37">
        <v>437869</v>
      </c>
      <c r="F23" s="37">
        <v>512232</v>
      </c>
      <c r="G23" s="37">
        <v>565934</v>
      </c>
      <c r="H23" s="37">
        <v>694848</v>
      </c>
      <c r="I23" s="37">
        <v>731851</v>
      </c>
      <c r="J23" s="37">
        <v>768982</v>
      </c>
      <c r="K23" s="37">
        <v>805560</v>
      </c>
      <c r="L23" s="55">
        <v>862019</v>
      </c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" customHeight="1" x14ac:dyDescent="0.2">
      <c r="A24" s="52" t="s">
        <v>12</v>
      </c>
      <c r="B24" s="34"/>
      <c r="C24" s="35"/>
      <c r="D24" s="35"/>
      <c r="E24" s="35"/>
      <c r="F24" s="35"/>
      <c r="G24" s="35"/>
      <c r="H24" s="35"/>
      <c r="I24" s="35"/>
      <c r="J24" s="35"/>
      <c r="K24" s="35"/>
      <c r="L24" s="53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" customHeight="1" thickBot="1" x14ac:dyDescent="0.3">
      <c r="A25" s="56" t="s">
        <v>13</v>
      </c>
      <c r="B25" s="57" t="s">
        <v>2</v>
      </c>
      <c r="C25" s="57" t="s">
        <v>2</v>
      </c>
      <c r="D25" s="57" t="s">
        <v>2</v>
      </c>
      <c r="E25" s="57" t="s">
        <v>2</v>
      </c>
      <c r="F25" s="58">
        <v>497318</v>
      </c>
      <c r="G25" s="58">
        <v>565906</v>
      </c>
      <c r="H25" s="58">
        <v>694848</v>
      </c>
      <c r="I25" s="58">
        <v>731851</v>
      </c>
      <c r="J25" s="58">
        <v>768982</v>
      </c>
      <c r="K25" s="58">
        <v>805560</v>
      </c>
      <c r="L25" s="59">
        <v>862019</v>
      </c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4.25" x14ac:dyDescent="0.2">
      <c r="A26" s="41" t="s">
        <v>22</v>
      </c>
      <c r="B26" s="41"/>
      <c r="C26" s="41"/>
      <c r="D26" s="75"/>
      <c r="E26" s="40"/>
      <c r="F26" s="40"/>
      <c r="G26" s="39"/>
      <c r="H26" s="40"/>
      <c r="I26" s="7"/>
      <c r="J26" s="7"/>
      <c r="K26" s="7"/>
      <c r="L26" s="7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4.25" x14ac:dyDescent="0.2">
      <c r="A27" s="47" t="s">
        <v>25</v>
      </c>
      <c r="B27" s="76"/>
      <c r="C27" s="77"/>
      <c r="D27" s="78"/>
      <c r="E27" s="79"/>
      <c r="F27" s="79"/>
      <c r="G27" s="42"/>
      <c r="H27" s="40"/>
      <c r="I27" s="7"/>
      <c r="J27" s="7"/>
      <c r="K27" s="7"/>
      <c r="L27" s="7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4.25" x14ac:dyDescent="0.2">
      <c r="A28" s="47" t="s">
        <v>30</v>
      </c>
      <c r="B28" s="40"/>
      <c r="C28" s="40"/>
      <c r="D28" s="46"/>
      <c r="E28" s="48"/>
      <c r="F28" s="40"/>
      <c r="G28" s="40"/>
      <c r="H28" s="40"/>
      <c r="I28" s="7"/>
      <c r="J28" s="7"/>
      <c r="K28" s="7"/>
      <c r="L28" s="7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4.25" x14ac:dyDescent="0.2">
      <c r="A29" s="44" t="s">
        <v>23</v>
      </c>
      <c r="B29" s="45"/>
      <c r="C29" s="45"/>
      <c r="D29" s="46"/>
      <c r="E29" s="40"/>
      <c r="F29" s="40"/>
      <c r="G29" s="40"/>
      <c r="H29" s="40"/>
      <c r="I29" s="7"/>
      <c r="J29" s="7"/>
      <c r="K29" s="7"/>
      <c r="L29" s="7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4.25" x14ac:dyDescent="0.2">
      <c r="A30" s="39" t="s">
        <v>0</v>
      </c>
      <c r="B30" s="45"/>
      <c r="C30" s="45"/>
      <c r="D30" s="46"/>
      <c r="E30" s="40"/>
      <c r="F30" s="40"/>
      <c r="G30" s="40"/>
      <c r="H30" s="40"/>
      <c r="I30" s="7"/>
      <c r="J30" s="7"/>
      <c r="K30" s="7"/>
      <c r="L30" s="7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4.25" x14ac:dyDescent="0.2">
      <c r="A31" s="43" t="s">
        <v>21</v>
      </c>
      <c r="B31" s="40"/>
      <c r="C31" s="40"/>
      <c r="D31" s="46"/>
      <c r="E31" s="40"/>
      <c r="F31" s="40"/>
      <c r="G31" s="40"/>
      <c r="H31" s="40"/>
      <c r="I31" s="7"/>
      <c r="J31" s="7"/>
      <c r="K31" s="7"/>
      <c r="L31" s="7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4.25" x14ac:dyDescent="0.2">
      <c r="B32" s="40"/>
      <c r="C32" s="40"/>
      <c r="D32" s="40"/>
      <c r="E32" s="40"/>
      <c r="F32" s="40"/>
      <c r="G32" s="40"/>
      <c r="H32" s="40"/>
      <c r="I32" s="7"/>
      <c r="J32" s="7"/>
      <c r="K32" s="7"/>
      <c r="L32" s="7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" thickBot="1" x14ac:dyDescent="0.25">
      <c r="A33" s="17" t="s">
        <v>32</v>
      </c>
      <c r="B33" s="40"/>
      <c r="C33" s="40"/>
      <c r="D33" s="40"/>
      <c r="E33" s="40"/>
      <c r="F33" s="40"/>
      <c r="G33" s="40"/>
      <c r="H33" s="40"/>
      <c r="I33" s="7"/>
      <c r="J33" s="7"/>
      <c r="K33" s="7"/>
      <c r="L33" s="7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" x14ac:dyDescent="0.25">
      <c r="A34" s="142" t="s">
        <v>18</v>
      </c>
      <c r="B34" s="147" t="s">
        <v>14</v>
      </c>
      <c r="C34" s="148"/>
      <c r="D34" s="148"/>
      <c r="E34" s="148"/>
      <c r="F34" s="148"/>
      <c r="G34" s="148"/>
      <c r="H34" s="149"/>
      <c r="I34" s="7"/>
      <c r="J34" s="7"/>
      <c r="K34" s="7"/>
      <c r="L34" s="7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4.25" x14ac:dyDescent="0.2">
      <c r="A35" s="143"/>
      <c r="B35" s="11">
        <v>2008</v>
      </c>
      <c r="C35" s="11">
        <v>2009</v>
      </c>
      <c r="D35" s="11">
        <v>2010</v>
      </c>
      <c r="E35" s="11">
        <v>2011</v>
      </c>
      <c r="F35" s="11">
        <v>2012</v>
      </c>
      <c r="G35" s="11">
        <v>2013</v>
      </c>
      <c r="H35" s="60">
        <v>2014</v>
      </c>
      <c r="I35" s="7"/>
      <c r="J35" s="7"/>
      <c r="K35" s="7"/>
      <c r="L35" s="7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4.25" x14ac:dyDescent="0.2">
      <c r="A36" s="61" t="s">
        <v>26</v>
      </c>
      <c r="B36" s="4">
        <v>436479</v>
      </c>
      <c r="C36" s="5">
        <v>486943</v>
      </c>
      <c r="D36" s="4">
        <v>582248</v>
      </c>
      <c r="E36" s="6">
        <v>602944</v>
      </c>
      <c r="F36" s="4">
        <v>619007</v>
      </c>
      <c r="G36" s="4">
        <v>649799</v>
      </c>
      <c r="H36" s="62">
        <v>680926</v>
      </c>
      <c r="I36" s="7"/>
      <c r="J36" s="7"/>
      <c r="K36" s="7"/>
      <c r="L36" s="7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4.25" x14ac:dyDescent="0.2">
      <c r="A37" s="61" t="s">
        <v>27</v>
      </c>
      <c r="B37" s="6">
        <v>51926</v>
      </c>
      <c r="C37" s="5">
        <f>63119+2771</f>
        <v>65890</v>
      </c>
      <c r="D37" s="6">
        <f>78257+17620</f>
        <v>95877</v>
      </c>
      <c r="E37" s="6">
        <f>100375+16871</f>
        <v>117246</v>
      </c>
      <c r="F37" s="5">
        <f>123985+19037</f>
        <v>143022</v>
      </c>
      <c r="G37" s="5">
        <v>148893</v>
      </c>
      <c r="H37" s="62">
        <v>175497</v>
      </c>
      <c r="I37" s="7"/>
      <c r="J37" s="7"/>
      <c r="K37" s="7"/>
      <c r="L37" s="7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4.25" x14ac:dyDescent="0.2">
      <c r="A38" s="61" t="s">
        <v>28</v>
      </c>
      <c r="B38" s="5">
        <v>20405</v>
      </c>
      <c r="C38" s="4">
        <v>7887</v>
      </c>
      <c r="D38" s="5">
        <v>10865</v>
      </c>
      <c r="E38" s="6">
        <v>7425</v>
      </c>
      <c r="F38" s="6">
        <v>3621</v>
      </c>
      <c r="G38" s="6">
        <v>3629</v>
      </c>
      <c r="H38" s="62">
        <v>2181</v>
      </c>
      <c r="I38" s="7"/>
      <c r="J38" s="7"/>
      <c r="K38" s="7"/>
      <c r="L38" s="7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4.25" x14ac:dyDescent="0.2">
      <c r="A39" s="61" t="s">
        <v>29</v>
      </c>
      <c r="B39" s="5">
        <v>3422</v>
      </c>
      <c r="C39" s="4">
        <v>5214</v>
      </c>
      <c r="D39" s="5">
        <v>5858</v>
      </c>
      <c r="E39" s="6">
        <v>4236</v>
      </c>
      <c r="F39" s="6">
        <v>3332</v>
      </c>
      <c r="G39" s="6">
        <v>3239</v>
      </c>
      <c r="H39" s="62">
        <v>3415</v>
      </c>
      <c r="I39" s="7"/>
      <c r="J39" s="7"/>
      <c r="K39" s="7"/>
      <c r="L39" s="7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thickBot="1" x14ac:dyDescent="0.3">
      <c r="A40" s="63" t="s">
        <v>19</v>
      </c>
      <c r="B40" s="64">
        <f>SUM(B36:B39)</f>
        <v>512232</v>
      </c>
      <c r="C40" s="64">
        <f>SUM(C36:C39)</f>
        <v>565934</v>
      </c>
      <c r="D40" s="64">
        <f>SUM(D36:D39)</f>
        <v>694848</v>
      </c>
      <c r="E40" s="64">
        <f>SUM(E36:E39)</f>
        <v>731851</v>
      </c>
      <c r="F40" s="64">
        <f>SUM(F36:F39)</f>
        <v>768982</v>
      </c>
      <c r="G40" s="64">
        <v>805560</v>
      </c>
      <c r="H40" s="65">
        <v>862019</v>
      </c>
      <c r="I40" s="7"/>
      <c r="J40" s="7"/>
      <c r="K40" s="7"/>
      <c r="L40" s="7"/>
      <c r="M40" s="1"/>
      <c r="N40" s="1"/>
      <c r="O40" s="1"/>
      <c r="P40" s="1"/>
      <c r="Q40" s="1"/>
      <c r="R40" s="1"/>
      <c r="S40" s="1"/>
      <c r="T40" s="1"/>
      <c r="U40" s="1"/>
      <c r="V40" s="1"/>
    </row>
  </sheetData>
  <mergeCells count="4">
    <mergeCell ref="A15:A16"/>
    <mergeCell ref="A34:A35"/>
    <mergeCell ref="B15:L15"/>
    <mergeCell ref="B34:H34"/>
  </mergeCells>
  <pageMargins left="0.7" right="0.7" top="0.75" bottom="0.75" header="0.3" footer="0.3"/>
  <pageSetup orientation="portrait" r:id="rId1"/>
  <ignoredErrors>
    <ignoredError sqref="B4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terminal trans 2015-2024</vt:lpstr>
      <vt:lpstr>terminals 2004-2014</vt:lpstr>
      <vt:lpstr>'terminal trans 2015-2024'!Print_Area</vt:lpstr>
      <vt:lpstr>'terminals 2004-2014'!Print_Area</vt:lpstr>
    </vt:vector>
  </TitlesOfParts>
  <Company>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mmehaj</dc:creator>
  <cp:lastModifiedBy>Evis Çeli</cp:lastModifiedBy>
  <cp:lastPrinted>2017-05-05T10:50:36Z</cp:lastPrinted>
  <dcterms:created xsi:type="dcterms:W3CDTF">2009-03-30T07:31:48Z</dcterms:created>
  <dcterms:modified xsi:type="dcterms:W3CDTF">2024-08-06T08:16:53Z</dcterms:modified>
</cp:coreProperties>
</file>