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PORTIMET SP\Raportime 2024\INSTRUMENTET 2024\9. SHTATOR 2024\Publikime Shtator 2024\"/>
    </mc:Choice>
  </mc:AlternateContent>
  <bookViews>
    <workbookView xWindow="0" yWindow="0" windowWidth="28800" windowHeight="12435"/>
  </bookViews>
  <sheets>
    <sheet name="cash-register" sheetId="1" r:id="rId1"/>
  </sheets>
  <definedNames>
    <definedName name="_xlnm.Print_Area" localSheetId="0">'cash-register'!$A$1:$L$86</definedName>
  </definedNames>
  <calcPr calcId="152511"/>
</workbook>
</file>

<file path=xl/calcChain.xml><?xml version="1.0" encoding="utf-8"?>
<calcChain xmlns="http://schemas.openxmlformats.org/spreadsheetml/2006/main">
  <c r="K37" i="1" l="1"/>
  <c r="K38" i="1"/>
  <c r="K39" i="1"/>
  <c r="K61" i="1" l="1"/>
  <c r="K62" i="1"/>
  <c r="K63" i="1"/>
  <c r="E72" i="1" l="1"/>
  <c r="F72" i="1"/>
  <c r="G72" i="1"/>
  <c r="H72" i="1"/>
  <c r="I72" i="1"/>
  <c r="J72" i="1"/>
  <c r="C72" i="1"/>
  <c r="C21" i="1" l="1"/>
  <c r="D21" i="1"/>
  <c r="D19" i="1" s="1"/>
  <c r="E21" i="1"/>
  <c r="E19" i="1" s="1"/>
  <c r="G21" i="1"/>
  <c r="H21" i="1"/>
  <c r="H19" i="1" s="1"/>
  <c r="I21" i="1"/>
  <c r="I19" i="1" s="1"/>
  <c r="J21" i="1"/>
  <c r="C36" i="1"/>
  <c r="D36" i="1"/>
  <c r="E36" i="1"/>
  <c r="E34" i="1" s="1"/>
  <c r="G36" i="1"/>
  <c r="G34" i="1" s="1"/>
  <c r="H36" i="1"/>
  <c r="H34" i="1" s="1"/>
  <c r="I36" i="1"/>
  <c r="I34" i="1" s="1"/>
  <c r="J36" i="1"/>
  <c r="J34" i="1" s="1"/>
  <c r="C55" i="1"/>
  <c r="D55" i="1"/>
  <c r="E55" i="1"/>
  <c r="G55" i="1"/>
  <c r="H55" i="1"/>
  <c r="I55" i="1"/>
  <c r="J55" i="1"/>
  <c r="C60" i="1"/>
  <c r="D60" i="1"/>
  <c r="E60" i="1"/>
  <c r="G60" i="1"/>
  <c r="H60" i="1"/>
  <c r="I60" i="1"/>
  <c r="J60" i="1"/>
  <c r="I77" i="1"/>
  <c r="J77" i="1"/>
  <c r="C77" i="1"/>
  <c r="D77" i="1"/>
  <c r="E77" i="1"/>
  <c r="G77" i="1"/>
  <c r="H77" i="1"/>
  <c r="K36" i="1" l="1"/>
  <c r="C19" i="1"/>
  <c r="K21" i="1"/>
  <c r="C54" i="1"/>
  <c r="H71" i="1"/>
  <c r="J54" i="1"/>
  <c r="I54" i="1"/>
  <c r="G71" i="1"/>
  <c r="G54" i="1"/>
  <c r="H54" i="1"/>
  <c r="G19" i="1"/>
  <c r="E54" i="1"/>
  <c r="J71" i="1"/>
  <c r="I71" i="1"/>
  <c r="J19" i="1"/>
  <c r="F77" i="1" l="1"/>
  <c r="E71" i="1"/>
  <c r="F60" i="1"/>
  <c r="F55" i="1"/>
  <c r="F36" i="1"/>
  <c r="F34" i="1" s="1"/>
  <c r="F21" i="1"/>
  <c r="F19" i="1" s="1"/>
  <c r="F71" i="1" l="1"/>
  <c r="F54" i="1"/>
  <c r="K22" i="1"/>
  <c r="K23" i="1"/>
  <c r="K24" i="1"/>
  <c r="D72" i="1"/>
  <c r="D71" i="1" s="1"/>
  <c r="C71" i="1"/>
  <c r="D54" i="1"/>
  <c r="C34" i="1"/>
  <c r="K34" i="1" s="1"/>
  <c r="D34" i="1"/>
  <c r="K19" i="1"/>
  <c r="K71" i="1" l="1"/>
  <c r="K54" i="1"/>
  <c r="L21" i="1" l="1"/>
  <c r="L36" i="1" l="1"/>
  <c r="L37" i="1"/>
  <c r="L38" i="1"/>
  <c r="L39" i="1"/>
  <c r="L34" i="1"/>
  <c r="L22" i="1" l="1"/>
  <c r="L23" i="1"/>
  <c r="L24" i="1"/>
  <c r="L19" i="1"/>
  <c r="K72" i="1"/>
  <c r="L72" i="1"/>
  <c r="K73" i="1"/>
  <c r="L73" i="1"/>
  <c r="K74" i="1"/>
  <c r="L74" i="1"/>
  <c r="K75" i="1"/>
  <c r="L75" i="1"/>
  <c r="K77" i="1"/>
  <c r="L77" i="1"/>
  <c r="K78" i="1"/>
  <c r="L78" i="1"/>
  <c r="K79" i="1"/>
  <c r="L79" i="1"/>
  <c r="K80" i="1"/>
  <c r="L80" i="1"/>
  <c r="L71" i="1"/>
  <c r="K55" i="1"/>
  <c r="L55" i="1"/>
  <c r="K56" i="1"/>
  <c r="L56" i="1"/>
  <c r="K57" i="1"/>
  <c r="L57" i="1"/>
  <c r="K58" i="1"/>
  <c r="L58" i="1"/>
  <c r="K60" i="1"/>
  <c r="L60" i="1"/>
  <c r="L61" i="1"/>
  <c r="L62" i="1"/>
  <c r="L63" i="1"/>
  <c r="L54" i="1"/>
</calcChain>
</file>

<file path=xl/sharedStrings.xml><?xml version="1.0" encoding="utf-8"?>
<sst xmlns="http://schemas.openxmlformats.org/spreadsheetml/2006/main" count="118" uniqueCount="34">
  <si>
    <t>I</t>
  </si>
  <si>
    <t>a)</t>
  </si>
  <si>
    <t>b)</t>
  </si>
  <si>
    <t>II</t>
  </si>
  <si>
    <t>Q1</t>
  </si>
  <si>
    <t>Q2</t>
  </si>
  <si>
    <t>Q3</t>
  </si>
  <si>
    <t>Q4</t>
  </si>
  <si>
    <t xml:space="preserve">Number </t>
  </si>
  <si>
    <t>Value (in mln ALL)</t>
  </si>
  <si>
    <t>Indicator</t>
  </si>
  <si>
    <t xml:space="preserve">OTC transactions </t>
  </si>
  <si>
    <t>OTC cash deposits</t>
  </si>
  <si>
    <t xml:space="preserve">OTC cash withdrawals </t>
  </si>
  <si>
    <t xml:space="preserve">client's own account </t>
  </si>
  <si>
    <t xml:space="preserve">Indicator </t>
  </si>
  <si>
    <t>third party's account</t>
  </si>
  <si>
    <t>Source: BoA</t>
  </si>
  <si>
    <t>Data are not audited by the Bank of Albania</t>
  </si>
  <si>
    <t>INDIVIDUALS</t>
  </si>
  <si>
    <t xml:space="preserve">Credit Transfers </t>
  </si>
  <si>
    <t>a)Interest payments on deposits</t>
  </si>
  <si>
    <t>b)Loan disbursement</t>
  </si>
  <si>
    <t>c)Others</t>
  </si>
  <si>
    <t>a)credit card settlement</t>
  </si>
  <si>
    <t>b) payment of loan installment</t>
  </si>
  <si>
    <t xml:space="preserve">c) Others </t>
  </si>
  <si>
    <t>BUSINESSES</t>
  </si>
  <si>
    <t>Book entry transactions (I+II)</t>
  </si>
  <si>
    <t>Rubric</t>
  </si>
  <si>
    <t>Debit Transfers</t>
  </si>
  <si>
    <t>Total 2024</t>
  </si>
  <si>
    <t>OTC transactions in volume and value (in million LEK)  in 2024</t>
  </si>
  <si>
    <t>Book entry transactions in volume and value (in million LEK)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</si>
</sst>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-* #,##0.00_-;\-* #,##0.00_-;_-* &quot;-&quot;??_-;_-@_-"/>
    <numFmt numFmtId="165" formatCode="_-* #,##0.00_L_e_k_-;\-* #,##0.00_L_e_k_-;_-* &quot;-&quot;??_L_e_k_-;_-@_-"/>
    <numFmt numFmtId="166" formatCode="_-* #,##0.0_L_e_k_-;\-* #,##0.0_L_e_k_-;_-* &quot;-&quot;??_L_e_k_-;_-@_-"/>
    <numFmt numFmtId="167" formatCode="_-* #,##0_L_e_k_-;\-* #,##0_L_e_k_-;_-* &quot;-&quot;??_L_e_k_-;_-@_-"/>
    <numFmt numFmtId="168" formatCode="0.0"/>
    <numFmt numFmtId="169" formatCode="_-* #,##0_-;\-* #,##0_-;_-* &quot;-&quot;??_-;_-@_-"/>
    <numFmt numFmtId="170" formatCode="_(* #,##0_);_(* \(#,##0\);_(* &quot;-&quot;??_);_(@_)"/>
    <numFmt numFmtId="171" formatCode="_(* #,##0.0_);_(* \(#,##0.0\);_(* &quot;-&quot;??_);_(@_)"/>
  </numFmts>
  <fonts count="17" x14ac:knownFonts="1">
    <font>
      <sz val="10"/>
      <name val="Arial"/>
      <family val="2"/>
      <charset val="238"/>
    </font>
    <font>
      <sz val="10"/>
      <name val="Cambria"/>
      <family val="1"/>
      <scheme val="major"/>
    </font>
    <font>
      <b/>
      <i/>
      <u/>
      <sz val="11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sz val="11"/>
      <name val="Cambria"/>
      <family val="1"/>
      <scheme val="major"/>
    </font>
    <font>
      <sz val="8"/>
      <name val="Cambria"/>
      <family val="1"/>
      <scheme val="major"/>
    </font>
    <font>
      <i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  <font>
      <sz val="8"/>
      <name val="Cambria"/>
      <family val="1"/>
      <charset val="238"/>
      <scheme val="major"/>
    </font>
    <font>
      <b/>
      <sz val="11"/>
      <name val="Arial"/>
      <family val="2"/>
    </font>
    <font>
      <sz val="11"/>
      <color theme="1"/>
      <name val="Arial"/>
      <family val="2"/>
    </font>
    <font>
      <i/>
      <sz val="1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165" fontId="12" fillId="0" borderId="0" applyFont="0" applyFill="0" applyBorder="0" applyAlignment="0" applyProtection="0"/>
  </cellStyleXfs>
  <cellXfs count="121">
    <xf numFmtId="0" fontId="0" fillId="0" borderId="0" xfId="0">
      <alignment vertical="top"/>
    </xf>
    <xf numFmtId="0" fontId="1" fillId="2" borderId="0" xfId="0" applyFont="1" applyFill="1" applyAlignment="1"/>
    <xf numFmtId="0" fontId="1" fillId="0" borderId="0" xfId="0" applyFont="1" applyAlignment="1"/>
    <xf numFmtId="0" fontId="2" fillId="2" borderId="0" xfId="0" applyFont="1" applyFill="1" applyAlignment="1">
      <alignment horizontal="left"/>
    </xf>
    <xf numFmtId="0" fontId="3" fillId="2" borderId="0" xfId="0" applyFont="1" applyFill="1" applyAlignment="1"/>
    <xf numFmtId="0" fontId="1" fillId="2" borderId="0" xfId="0" applyFont="1" applyFill="1" applyAlignment="1">
      <alignment horizontal="left"/>
    </xf>
    <xf numFmtId="0" fontId="1" fillId="0" borderId="0" xfId="0" applyFont="1" applyFill="1" applyAlignment="1"/>
    <xf numFmtId="0" fontId="6" fillId="2" borderId="5" xfId="0" applyFont="1" applyFill="1" applyBorder="1" applyAlignment="1"/>
    <xf numFmtId="0" fontId="6" fillId="2" borderId="6" xfId="0" applyFont="1" applyFill="1" applyBorder="1" applyAlignment="1"/>
    <xf numFmtId="0" fontId="1" fillId="2" borderId="0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10" fillId="2" borderId="0" xfId="0" applyFont="1" applyFill="1" applyAlignment="1">
      <alignment horizontal="center" vertical="top"/>
    </xf>
    <xf numFmtId="0" fontId="9" fillId="2" borderId="0" xfId="0" applyFont="1" applyFill="1" applyAlignment="1"/>
    <xf numFmtId="0" fontId="11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/>
    <xf numFmtId="0" fontId="4" fillId="2" borderId="0" xfId="0" applyFont="1" applyFill="1" applyAlignment="1"/>
    <xf numFmtId="0" fontId="6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167" fontId="13" fillId="2" borderId="0" xfId="1" applyNumberFormat="1" applyFont="1" applyFill="1" applyBorder="1" applyAlignment="1">
      <alignment horizontal="center"/>
    </xf>
    <xf numFmtId="165" fontId="1" fillId="2" borderId="0" xfId="0" applyNumberFormat="1" applyFont="1" applyFill="1" applyAlignment="1"/>
    <xf numFmtId="167" fontId="1" fillId="2" borderId="0" xfId="0" applyNumberFormat="1" applyFont="1" applyFill="1" applyAlignment="1"/>
    <xf numFmtId="164" fontId="1" fillId="2" borderId="0" xfId="0" applyNumberFormat="1" applyFont="1" applyFill="1" applyAlignment="1"/>
    <xf numFmtId="169" fontId="1" fillId="2" borderId="0" xfId="0" applyNumberFormat="1" applyFont="1" applyFill="1" applyAlignment="1"/>
    <xf numFmtId="0" fontId="11" fillId="2" borderId="8" xfId="0" applyFont="1" applyFill="1" applyBorder="1" applyAlignment="1"/>
    <xf numFmtId="0" fontId="11" fillId="2" borderId="7" xfId="0" applyFont="1" applyFill="1" applyBorder="1" applyAlignment="1"/>
    <xf numFmtId="0" fontId="11" fillId="2" borderId="9" xfId="0" applyFont="1" applyFill="1" applyBorder="1" applyAlignment="1"/>
    <xf numFmtId="3" fontId="14" fillId="2" borderId="10" xfId="1" applyNumberFormat="1" applyFont="1" applyFill="1" applyBorder="1" applyAlignment="1">
      <alignment horizontal="right"/>
    </xf>
    <xf numFmtId="3" fontId="11" fillId="2" borderId="10" xfId="1" applyNumberFormat="1" applyFont="1" applyFill="1" applyBorder="1" applyAlignment="1">
      <alignment horizontal="right"/>
    </xf>
    <xf numFmtId="43" fontId="11" fillId="2" borderId="10" xfId="1" applyNumberFormat="1" applyFont="1" applyFill="1" applyBorder="1" applyAlignment="1">
      <alignment horizontal="center"/>
    </xf>
    <xf numFmtId="43" fontId="14" fillId="2" borderId="10" xfId="1" applyNumberFormat="1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left"/>
    </xf>
    <xf numFmtId="0" fontId="14" fillId="3" borderId="23" xfId="0" applyFont="1" applyFill="1" applyBorder="1" applyAlignment="1">
      <alignment horizontal="left"/>
    </xf>
    <xf numFmtId="0" fontId="14" fillId="2" borderId="23" xfId="0" applyFont="1" applyFill="1" applyBorder="1" applyAlignment="1">
      <alignment horizontal="left"/>
    </xf>
    <xf numFmtId="0" fontId="11" fillId="2" borderId="23" xfId="0" applyFont="1" applyFill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8" fillId="2" borderId="23" xfId="0" applyFont="1" applyFill="1" applyBorder="1" applyAlignment="1">
      <alignment horizontal="left"/>
    </xf>
    <xf numFmtId="0" fontId="1" fillId="2" borderId="27" xfId="0" applyFont="1" applyFill="1" applyBorder="1" applyAlignment="1"/>
    <xf numFmtId="0" fontId="1" fillId="3" borderId="28" xfId="0" applyFont="1" applyFill="1" applyBorder="1" applyAlignment="1"/>
    <xf numFmtId="0" fontId="1" fillId="2" borderId="28" xfId="0" applyFont="1" applyFill="1" applyBorder="1" applyAlignment="1"/>
    <xf numFmtId="0" fontId="5" fillId="2" borderId="28" xfId="0" applyFont="1" applyFill="1" applyBorder="1" applyAlignment="1"/>
    <xf numFmtId="0" fontId="5" fillId="2" borderId="29" xfId="0" applyFont="1" applyFill="1" applyBorder="1" applyAlignment="1"/>
    <xf numFmtId="0" fontId="6" fillId="2" borderId="30" xfId="0" applyFont="1" applyFill="1" applyBorder="1" applyAlignment="1">
      <alignment horizontal="left"/>
    </xf>
    <xf numFmtId="0" fontId="11" fillId="2" borderId="32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11" fillId="2" borderId="33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left"/>
    </xf>
    <xf numFmtId="0" fontId="11" fillId="2" borderId="11" xfId="0" applyFont="1" applyFill="1" applyBorder="1" applyAlignment="1"/>
    <xf numFmtId="0" fontId="14" fillId="3" borderId="11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2" borderId="10" xfId="0" applyFont="1" applyFill="1" applyBorder="1" applyAlignment="1"/>
    <xf numFmtId="0" fontId="11" fillId="2" borderId="34" xfId="0" applyFont="1" applyFill="1" applyBorder="1" applyAlignment="1">
      <alignment horizontal="center"/>
    </xf>
    <xf numFmtId="0" fontId="11" fillId="2" borderId="12" xfId="0" applyFont="1" applyFill="1" applyBorder="1" applyAlignment="1"/>
    <xf numFmtId="0" fontId="5" fillId="2" borderId="14" xfId="0" applyFont="1" applyFill="1" applyBorder="1" applyAlignment="1"/>
    <xf numFmtId="0" fontId="5" fillId="3" borderId="14" xfId="0" applyFont="1" applyFill="1" applyBorder="1" applyAlignment="1"/>
    <xf numFmtId="0" fontId="1" fillId="2" borderId="36" xfId="0" applyFont="1" applyFill="1" applyBorder="1" applyAlignment="1"/>
    <xf numFmtId="0" fontId="6" fillId="2" borderId="5" xfId="0" applyFont="1" applyFill="1" applyBorder="1" applyAlignment="1">
      <alignment horizontal="left"/>
    </xf>
    <xf numFmtId="170" fontId="14" fillId="3" borderId="10" xfId="1" applyNumberFormat="1" applyFont="1" applyFill="1" applyBorder="1" applyAlignment="1">
      <alignment horizontal="right"/>
    </xf>
    <xf numFmtId="170" fontId="14" fillId="3" borderId="11" xfId="1" applyNumberFormat="1" applyFont="1" applyFill="1" applyBorder="1" applyAlignment="1">
      <alignment horizontal="center"/>
    </xf>
    <xf numFmtId="170" fontId="14" fillId="3" borderId="12" xfId="1" applyNumberFormat="1" applyFont="1" applyFill="1" applyBorder="1" applyAlignment="1">
      <alignment horizontal="center"/>
    </xf>
    <xf numFmtId="170" fontId="14" fillId="2" borderId="11" xfId="1" applyNumberFormat="1" applyFont="1" applyFill="1" applyBorder="1" applyAlignment="1">
      <alignment horizontal="center"/>
    </xf>
    <xf numFmtId="170" fontId="14" fillId="2" borderId="11" xfId="1" applyNumberFormat="1" applyFont="1" applyFill="1" applyBorder="1" applyAlignment="1">
      <alignment horizontal="right"/>
    </xf>
    <xf numFmtId="170" fontId="14" fillId="2" borderId="12" xfId="1" applyNumberFormat="1" applyFont="1" applyFill="1" applyBorder="1" applyAlignment="1">
      <alignment horizontal="center"/>
    </xf>
    <xf numFmtId="170" fontId="11" fillId="2" borderId="10" xfId="1" applyNumberFormat="1" applyFont="1" applyFill="1" applyBorder="1" applyAlignment="1">
      <alignment horizontal="right"/>
    </xf>
    <xf numFmtId="170" fontId="11" fillId="2" borderId="11" xfId="1" applyNumberFormat="1" applyFont="1" applyFill="1" applyBorder="1" applyAlignment="1">
      <alignment horizontal="right"/>
    </xf>
    <xf numFmtId="170" fontId="11" fillId="2" borderId="11" xfId="1" applyNumberFormat="1" applyFont="1" applyFill="1" applyBorder="1" applyAlignment="1">
      <alignment horizontal="center"/>
    </xf>
    <xf numFmtId="170" fontId="11" fillId="2" borderId="12" xfId="1" applyNumberFormat="1" applyFont="1" applyFill="1" applyBorder="1" applyAlignment="1">
      <alignment horizontal="center"/>
    </xf>
    <xf numFmtId="170" fontId="14" fillId="2" borderId="10" xfId="1" applyNumberFormat="1" applyFont="1" applyFill="1" applyBorder="1" applyAlignment="1">
      <alignment horizontal="right"/>
    </xf>
    <xf numFmtId="170" fontId="14" fillId="2" borderId="10" xfId="1" applyNumberFormat="1" applyFont="1" applyFill="1" applyBorder="1" applyAlignment="1">
      <alignment horizontal="center"/>
    </xf>
    <xf numFmtId="170" fontId="11" fillId="0" borderId="10" xfId="1" applyNumberFormat="1" applyFont="1" applyFill="1" applyBorder="1" applyAlignment="1">
      <alignment horizontal="right"/>
    </xf>
    <xf numFmtId="170" fontId="14" fillId="0" borderId="10" xfId="1" applyNumberFormat="1" applyFont="1" applyFill="1" applyBorder="1" applyAlignment="1">
      <alignment horizontal="right"/>
    </xf>
    <xf numFmtId="170" fontId="11" fillId="2" borderId="10" xfId="1" applyNumberFormat="1" applyFont="1" applyFill="1" applyBorder="1" applyAlignment="1">
      <alignment horizontal="center"/>
    </xf>
    <xf numFmtId="170" fontId="14" fillId="2" borderId="19" xfId="1" applyNumberFormat="1" applyFont="1" applyFill="1" applyBorder="1" applyAlignment="1">
      <alignment horizontal="center"/>
    </xf>
    <xf numFmtId="170" fontId="11" fillId="2" borderId="19" xfId="1" applyNumberFormat="1" applyFont="1" applyFill="1" applyBorder="1" applyAlignment="1">
      <alignment horizontal="center"/>
    </xf>
    <xf numFmtId="170" fontId="14" fillId="3" borderId="19" xfId="1" applyNumberFormat="1" applyFont="1" applyFill="1" applyBorder="1" applyAlignment="1">
      <alignment horizontal="center"/>
    </xf>
    <xf numFmtId="170" fontId="11" fillId="2" borderId="11" xfId="1" applyNumberFormat="1" applyFont="1" applyFill="1" applyBorder="1" applyAlignment="1"/>
    <xf numFmtId="170" fontId="14" fillId="2" borderId="19" xfId="1" applyNumberFormat="1" applyFont="1" applyFill="1" applyBorder="1" applyAlignment="1">
      <alignment horizontal="center"/>
    </xf>
    <xf numFmtId="170" fontId="14" fillId="3" borderId="11" xfId="1" applyNumberFormat="1" applyFont="1" applyFill="1" applyBorder="1" applyAlignment="1">
      <alignment horizontal="right"/>
    </xf>
    <xf numFmtId="170" fontId="15" fillId="2" borderId="11" xfId="1" applyNumberFormat="1" applyFont="1" applyFill="1" applyBorder="1" applyAlignment="1">
      <alignment horizontal="right"/>
    </xf>
    <xf numFmtId="169" fontId="11" fillId="2" borderId="10" xfId="1" applyNumberFormat="1" applyFont="1" applyFill="1" applyBorder="1" applyAlignment="1">
      <alignment horizontal="right"/>
    </xf>
    <xf numFmtId="169" fontId="11" fillId="2" borderId="10" xfId="1" applyNumberFormat="1" applyFont="1" applyFill="1" applyBorder="1" applyAlignment="1">
      <alignment horizontal="center"/>
    </xf>
    <xf numFmtId="170" fontId="14" fillId="2" borderId="20" xfId="1" applyNumberFormat="1" applyFont="1" applyFill="1" applyBorder="1" applyAlignment="1"/>
    <xf numFmtId="170" fontId="14" fillId="2" borderId="18" xfId="1" applyNumberFormat="1" applyFont="1" applyFill="1" applyBorder="1" applyAlignment="1"/>
    <xf numFmtId="170" fontId="14" fillId="2" borderId="19" xfId="1" applyNumberFormat="1" applyFont="1" applyFill="1" applyBorder="1" applyAlignment="1"/>
    <xf numFmtId="164" fontId="11" fillId="2" borderId="24" xfId="0" applyNumberFormat="1" applyFont="1" applyFill="1" applyBorder="1" applyAlignment="1"/>
    <xf numFmtId="164" fontId="11" fillId="2" borderId="21" xfId="0" applyNumberFormat="1" applyFont="1" applyFill="1" applyBorder="1" applyAlignment="1"/>
    <xf numFmtId="164" fontId="11" fillId="2" borderId="7" xfId="0" applyNumberFormat="1" applyFont="1" applyFill="1" applyBorder="1" applyAlignment="1"/>
    <xf numFmtId="170" fontId="11" fillId="2" borderId="20" xfId="1" applyNumberFormat="1" applyFont="1" applyFill="1" applyBorder="1" applyAlignment="1"/>
    <xf numFmtId="170" fontId="11" fillId="2" borderId="18" xfId="1" applyNumberFormat="1" applyFont="1" applyFill="1" applyBorder="1" applyAlignment="1"/>
    <xf numFmtId="170" fontId="11" fillId="2" borderId="19" xfId="1" applyNumberFormat="1" applyFont="1" applyFill="1" applyBorder="1" applyAlignment="1"/>
    <xf numFmtId="0" fontId="16" fillId="2" borderId="0" xfId="0" applyFont="1" applyFill="1" applyAlignment="1"/>
    <xf numFmtId="0" fontId="1" fillId="2" borderId="0" xfId="0" applyFont="1" applyFill="1" applyAlignment="1">
      <alignment horizontal="center" vertical="top"/>
    </xf>
    <xf numFmtId="0" fontId="16" fillId="2" borderId="0" xfId="0" applyFont="1" applyFill="1" applyBorder="1">
      <alignment vertical="top"/>
    </xf>
    <xf numFmtId="0" fontId="16" fillId="2" borderId="0" xfId="0" applyFont="1" applyFill="1" applyAlignment="1">
      <alignment horizontal="center" vertical="top"/>
    </xf>
    <xf numFmtId="170" fontId="1" fillId="0" borderId="0" xfId="0" applyNumberFormat="1" applyFont="1" applyFill="1" applyAlignment="1"/>
    <xf numFmtId="171" fontId="1" fillId="0" borderId="0" xfId="0" applyNumberFormat="1" applyFont="1" applyFill="1" applyAlignment="1"/>
    <xf numFmtId="170" fontId="1" fillId="0" borderId="0" xfId="0" applyNumberFormat="1" applyFont="1" applyAlignment="1"/>
    <xf numFmtId="0" fontId="14" fillId="2" borderId="2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166" fontId="7" fillId="2" borderId="5" xfId="1" applyNumberFormat="1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35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5" fontId="11" fillId="2" borderId="11" xfId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68" fontId="6" fillId="2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2804584</xdr:colOff>
      <xdr:row>0</xdr:row>
      <xdr:rowOff>0</xdr:rowOff>
    </xdr:from>
    <xdr:to>
      <xdr:col>6</xdr:col>
      <xdr:colOff>1050788</xdr:colOff>
      <xdr:row>11</xdr:row>
      <xdr:rowOff>137583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9584" y="0"/>
          <a:ext cx="5730737" cy="1883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147"/>
  <sheetViews>
    <sheetView tabSelected="1" view="pageBreakPreview" topLeftCell="E7" zoomScaleNormal="100" zoomScaleSheetLayoutView="100" workbookViewId="0">
      <selection activeCell="H78" sqref="H78:H80"/>
    </sheetView>
  </sheetViews>
  <sheetFormatPr defaultRowHeight="12.75" x14ac:dyDescent="0.2"/>
  <cols>
    <col min="1" max="1" width="9" style="2" customWidth="1"/>
    <col min="2" max="2" width="32.5703125" style="2" customWidth="1"/>
    <col min="3" max="3" width="16.85546875" style="2" customWidth="1"/>
    <col min="4" max="4" width="18.28515625" style="2" customWidth="1"/>
    <col min="5" max="5" width="17.140625" style="2" customWidth="1"/>
    <col min="6" max="6" width="18.140625" style="2" customWidth="1"/>
    <col min="7" max="7" width="17.42578125" style="2" customWidth="1"/>
    <col min="8" max="8" width="19" style="2" customWidth="1"/>
    <col min="9" max="9" width="15.5703125" style="2" customWidth="1"/>
    <col min="10" max="10" width="18.140625" style="2" customWidth="1"/>
    <col min="11" max="11" width="14.7109375" style="2" customWidth="1"/>
    <col min="12" max="12" width="18" style="2" customWidth="1"/>
    <col min="13" max="13" width="11.7109375" style="2" bestFit="1" customWidth="1"/>
    <col min="14" max="14" width="10.28515625" style="2" bestFit="1" customWidth="1"/>
    <col min="15" max="16384" width="9.1406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4.25" x14ac:dyDescent="0.2">
      <c r="A13" s="1"/>
      <c r="B13" s="18" t="s">
        <v>32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18" x14ac:dyDescent="0.25">
      <c r="A14" s="1"/>
      <c r="B14" s="3"/>
      <c r="C14" s="1"/>
      <c r="D14" s="1"/>
      <c r="E14" s="4" t="s">
        <v>27</v>
      </c>
      <c r="F14" s="1"/>
      <c r="G14" s="1"/>
      <c r="H14" s="1"/>
      <c r="I14" s="1"/>
      <c r="J14" s="1"/>
      <c r="K14" s="1"/>
      <c r="L14" s="1"/>
    </row>
    <row r="15" spans="1:12" ht="13.5" thickBot="1" x14ac:dyDescent="0.25">
      <c r="A15" s="1"/>
      <c r="B15" s="5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5" x14ac:dyDescent="0.25">
      <c r="A16" s="109" t="s">
        <v>29</v>
      </c>
      <c r="B16" s="105" t="s">
        <v>10</v>
      </c>
      <c r="C16" s="101" t="s">
        <v>4</v>
      </c>
      <c r="D16" s="101"/>
      <c r="E16" s="101" t="s">
        <v>5</v>
      </c>
      <c r="F16" s="101"/>
      <c r="G16" s="101" t="s">
        <v>6</v>
      </c>
      <c r="H16" s="101"/>
      <c r="I16" s="101" t="s">
        <v>7</v>
      </c>
      <c r="J16" s="101"/>
      <c r="K16" s="101" t="s">
        <v>31</v>
      </c>
      <c r="L16" s="104"/>
    </row>
    <row r="17" spans="1:15" ht="14.25" x14ac:dyDescent="0.2">
      <c r="A17" s="110"/>
      <c r="B17" s="106"/>
      <c r="C17" s="32" t="s">
        <v>8</v>
      </c>
      <c r="D17" s="32" t="s">
        <v>9</v>
      </c>
      <c r="E17" s="32" t="s">
        <v>8</v>
      </c>
      <c r="F17" s="32" t="s">
        <v>9</v>
      </c>
      <c r="G17" s="32" t="s">
        <v>8</v>
      </c>
      <c r="H17" s="32" t="s">
        <v>9</v>
      </c>
      <c r="I17" s="32" t="s">
        <v>8</v>
      </c>
      <c r="J17" s="32" t="s">
        <v>9</v>
      </c>
      <c r="K17" s="32" t="s">
        <v>8</v>
      </c>
      <c r="L17" s="33" t="s">
        <v>9</v>
      </c>
    </row>
    <row r="18" spans="1:15" ht="14.25" x14ac:dyDescent="0.2">
      <c r="A18" s="40"/>
      <c r="B18" s="34"/>
      <c r="C18" s="115"/>
      <c r="D18" s="115"/>
      <c r="E18" s="115"/>
      <c r="F18" s="115"/>
      <c r="G18" s="115"/>
      <c r="H18" s="115"/>
      <c r="I18" s="115"/>
      <c r="J18" s="115"/>
      <c r="K18" s="50"/>
      <c r="L18" s="56"/>
    </row>
    <row r="19" spans="1:15" ht="15" x14ac:dyDescent="0.25">
      <c r="A19" s="41"/>
      <c r="B19" s="35" t="s">
        <v>11</v>
      </c>
      <c r="C19" s="61">
        <f>C21+C24</f>
        <v>930472</v>
      </c>
      <c r="D19" s="61">
        <f t="shared" ref="D19:I19" si="0">D21+D24</f>
        <v>372559.41000000003</v>
      </c>
      <c r="E19" s="61">
        <f>E21+E24</f>
        <v>955718</v>
      </c>
      <c r="F19" s="61">
        <f t="shared" si="0"/>
        <v>399987.46</v>
      </c>
      <c r="G19" s="61">
        <f t="shared" si="0"/>
        <v>965984</v>
      </c>
      <c r="H19" s="61">
        <f>H21+H24</f>
        <v>444752.64000000001</v>
      </c>
      <c r="I19" s="61">
        <f t="shared" si="0"/>
        <v>0</v>
      </c>
      <c r="J19" s="62">
        <f>J21+J24</f>
        <v>0</v>
      </c>
      <c r="K19" s="62">
        <f>C19+E19+G19+I19</f>
        <v>2852174</v>
      </c>
      <c r="L19" s="63">
        <f>D19+F19+H19+J19</f>
        <v>1217299.5100000002</v>
      </c>
      <c r="M19" s="100"/>
    </row>
    <row r="20" spans="1:15" s="6" customFormat="1" ht="15" x14ac:dyDescent="0.25">
      <c r="A20" s="42"/>
      <c r="B20" s="36"/>
      <c r="C20" s="85"/>
      <c r="D20" s="86"/>
      <c r="E20" s="86"/>
      <c r="F20" s="86"/>
      <c r="G20" s="86"/>
      <c r="H20" s="86"/>
      <c r="I20" s="86"/>
      <c r="J20" s="86"/>
      <c r="K20" s="86"/>
      <c r="L20" s="87"/>
    </row>
    <row r="21" spans="1:15" s="6" customFormat="1" ht="15" x14ac:dyDescent="0.25">
      <c r="A21" s="43" t="s">
        <v>0</v>
      </c>
      <c r="B21" s="37" t="s">
        <v>12</v>
      </c>
      <c r="C21" s="64">
        <f t="shared" ref="C21:D21" si="1">SUM(C22:C23)</f>
        <v>767263</v>
      </c>
      <c r="D21" s="64">
        <f t="shared" si="1"/>
        <v>259959.61000000002</v>
      </c>
      <c r="E21" s="64">
        <f>SUM(E22:E23)</f>
        <v>777329</v>
      </c>
      <c r="F21" s="64">
        <f>SUM(F22:F23)</f>
        <v>277254.88</v>
      </c>
      <c r="G21" s="64">
        <f t="shared" ref="G21:J21" si="2">SUM(G22:G23)</f>
        <v>786236</v>
      </c>
      <c r="H21" s="64">
        <f t="shared" si="2"/>
        <v>316986.82</v>
      </c>
      <c r="I21" s="64">
        <f t="shared" si="2"/>
        <v>0</v>
      </c>
      <c r="J21" s="64">
        <f t="shared" si="2"/>
        <v>0</v>
      </c>
      <c r="K21" s="65">
        <f>C21+E21+G21+I21</f>
        <v>2330828</v>
      </c>
      <c r="L21" s="66">
        <f>D21+F21+H21+J21</f>
        <v>854201.31</v>
      </c>
      <c r="M21" s="99"/>
      <c r="N21" s="98"/>
    </row>
    <row r="22" spans="1:15" ht="14.25" x14ac:dyDescent="0.2">
      <c r="A22" s="43" t="s">
        <v>1</v>
      </c>
      <c r="B22" s="38" t="s">
        <v>14</v>
      </c>
      <c r="C22" s="67">
        <v>517731</v>
      </c>
      <c r="D22" s="67">
        <v>231857.7</v>
      </c>
      <c r="E22" s="28">
        <v>535641</v>
      </c>
      <c r="F22" s="83">
        <v>248366.26</v>
      </c>
      <c r="G22" s="68">
        <v>540085</v>
      </c>
      <c r="H22" s="69">
        <v>283929.15000000002</v>
      </c>
      <c r="I22" s="68"/>
      <c r="J22" s="69"/>
      <c r="K22" s="68">
        <f>C22+E22+G22+I22</f>
        <v>1593457</v>
      </c>
      <c r="L22" s="70">
        <f t="shared" ref="L22:L24" si="3">D22+F22+H22+J22</f>
        <v>764153.1100000001</v>
      </c>
    </row>
    <row r="23" spans="1:15" ht="14.25" x14ac:dyDescent="0.2">
      <c r="A23" s="43" t="s">
        <v>2</v>
      </c>
      <c r="B23" s="38" t="s">
        <v>16</v>
      </c>
      <c r="C23" s="67">
        <v>249532</v>
      </c>
      <c r="D23" s="67">
        <v>28101.91</v>
      </c>
      <c r="E23" s="28">
        <v>241688</v>
      </c>
      <c r="F23" s="83">
        <v>28888.619999999995</v>
      </c>
      <c r="G23" s="68">
        <v>246151</v>
      </c>
      <c r="H23" s="69">
        <v>33057.67</v>
      </c>
      <c r="I23" s="68"/>
      <c r="J23" s="69"/>
      <c r="K23" s="68">
        <f>C23+E23+G23+I23</f>
        <v>737371</v>
      </c>
      <c r="L23" s="70">
        <f t="shared" si="3"/>
        <v>90048.2</v>
      </c>
    </row>
    <row r="24" spans="1:15" s="6" customFormat="1" ht="15" x14ac:dyDescent="0.25">
      <c r="A24" s="43" t="s">
        <v>3</v>
      </c>
      <c r="B24" s="37" t="s">
        <v>13</v>
      </c>
      <c r="C24" s="71">
        <v>163209</v>
      </c>
      <c r="D24" s="71">
        <v>112599.79999999999</v>
      </c>
      <c r="E24" s="65">
        <v>178389</v>
      </c>
      <c r="F24" s="64">
        <v>122732.58</v>
      </c>
      <c r="G24" s="65">
        <v>179748</v>
      </c>
      <c r="H24" s="64">
        <v>127765.82</v>
      </c>
      <c r="I24" s="65"/>
      <c r="J24" s="64"/>
      <c r="K24" s="65">
        <f>C24+E24+G24+I24</f>
        <v>521346</v>
      </c>
      <c r="L24" s="66">
        <f t="shared" si="3"/>
        <v>363098.2</v>
      </c>
      <c r="M24" s="98"/>
      <c r="N24" s="98"/>
      <c r="O24" s="98"/>
    </row>
    <row r="25" spans="1:15" ht="15" thickBot="1" x14ac:dyDescent="0.25">
      <c r="A25" s="44"/>
      <c r="B25" s="45"/>
      <c r="C25" s="119"/>
      <c r="D25" s="119"/>
      <c r="E25" s="119"/>
      <c r="F25" s="119"/>
      <c r="G25" s="119"/>
      <c r="H25" s="119"/>
      <c r="I25" s="119"/>
      <c r="J25" s="119"/>
      <c r="K25" s="7"/>
      <c r="L25" s="8"/>
    </row>
    <row r="26" spans="1:1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5" x14ac:dyDescent="0.2">
      <c r="A28" s="1"/>
      <c r="B28" s="1"/>
      <c r="C28" s="1"/>
      <c r="D28" s="1"/>
      <c r="E28" s="1"/>
      <c r="F28" s="1"/>
      <c r="G28" s="23"/>
      <c r="H28" s="22"/>
      <c r="I28" s="1"/>
      <c r="J28" s="1"/>
      <c r="K28" s="1"/>
      <c r="L28" s="1"/>
    </row>
    <row r="29" spans="1:15" ht="18" x14ac:dyDescent="0.25">
      <c r="A29" s="1"/>
      <c r="B29" s="3"/>
      <c r="C29" s="1"/>
      <c r="D29" s="1"/>
      <c r="E29" s="4" t="s">
        <v>19</v>
      </c>
      <c r="F29" s="1"/>
      <c r="G29" s="19"/>
      <c r="H29" s="9"/>
      <c r="I29" s="1"/>
      <c r="J29" s="1"/>
      <c r="K29" s="1"/>
      <c r="L29" s="1"/>
    </row>
    <row r="30" spans="1:15" ht="13.5" thickBot="1" x14ac:dyDescent="0.25">
      <c r="A30" s="1"/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5" ht="15" x14ac:dyDescent="0.25">
      <c r="A31" s="109" t="s">
        <v>29</v>
      </c>
      <c r="B31" s="101" t="s">
        <v>15</v>
      </c>
      <c r="C31" s="103" t="s">
        <v>4</v>
      </c>
      <c r="D31" s="101"/>
      <c r="E31" s="101" t="s">
        <v>5</v>
      </c>
      <c r="F31" s="101"/>
      <c r="G31" s="101" t="s">
        <v>6</v>
      </c>
      <c r="H31" s="101"/>
      <c r="I31" s="101" t="s">
        <v>7</v>
      </c>
      <c r="J31" s="101"/>
      <c r="K31" s="101" t="s">
        <v>31</v>
      </c>
      <c r="L31" s="104"/>
    </row>
    <row r="32" spans="1:15" ht="14.25" x14ac:dyDescent="0.2">
      <c r="A32" s="110"/>
      <c r="B32" s="102"/>
      <c r="C32" s="32" t="s">
        <v>8</v>
      </c>
      <c r="D32" s="32" t="s">
        <v>9</v>
      </c>
      <c r="E32" s="31" t="s">
        <v>8</v>
      </c>
      <c r="F32" s="32" t="s">
        <v>9</v>
      </c>
      <c r="G32" s="31" t="s">
        <v>8</v>
      </c>
      <c r="H32" s="32" t="s">
        <v>9</v>
      </c>
      <c r="I32" s="31" t="s">
        <v>8</v>
      </c>
      <c r="J32" s="32" t="s">
        <v>9</v>
      </c>
      <c r="K32" s="32" t="s">
        <v>8</v>
      </c>
      <c r="L32" s="33" t="s">
        <v>9</v>
      </c>
    </row>
    <row r="33" spans="1:13" ht="14.25" x14ac:dyDescent="0.2">
      <c r="A33" s="40"/>
      <c r="B33" s="34"/>
      <c r="C33" s="88"/>
      <c r="D33" s="89"/>
      <c r="E33" s="89"/>
      <c r="F33" s="89"/>
      <c r="G33" s="89"/>
      <c r="H33" s="89"/>
      <c r="I33" s="89"/>
      <c r="J33" s="90"/>
      <c r="K33" s="24"/>
      <c r="L33" s="26"/>
    </row>
    <row r="34" spans="1:13" s="6" customFormat="1" ht="15" x14ac:dyDescent="0.25">
      <c r="A34" s="41"/>
      <c r="B34" s="35" t="s">
        <v>11</v>
      </c>
      <c r="C34" s="61">
        <f>C36+C39</f>
        <v>905106</v>
      </c>
      <c r="D34" s="61">
        <f t="shared" ref="D34:J34" si="4">D36+D39</f>
        <v>228836.24</v>
      </c>
      <c r="E34" s="61">
        <f>E36+E39</f>
        <v>881915</v>
      </c>
      <c r="F34" s="61">
        <f t="shared" si="4"/>
        <v>231044.59</v>
      </c>
      <c r="G34" s="61">
        <f t="shared" si="4"/>
        <v>937879</v>
      </c>
      <c r="H34" s="61">
        <f t="shared" si="4"/>
        <v>273936.89</v>
      </c>
      <c r="I34" s="61">
        <f t="shared" si="4"/>
        <v>0</v>
      </c>
      <c r="J34" s="61">
        <f t="shared" si="4"/>
        <v>0</v>
      </c>
      <c r="K34" s="81">
        <f>C34+E34+G34+I34</f>
        <v>2724900</v>
      </c>
      <c r="L34" s="78">
        <f>D34+F34+H34+J34</f>
        <v>733817.72</v>
      </c>
      <c r="M34" s="98"/>
    </row>
    <row r="35" spans="1:13" s="6" customFormat="1" ht="15" x14ac:dyDescent="0.25">
      <c r="A35" s="42"/>
      <c r="B35" s="36"/>
      <c r="C35" s="85"/>
      <c r="D35" s="86"/>
      <c r="E35" s="86"/>
      <c r="F35" s="86"/>
      <c r="G35" s="86"/>
      <c r="H35" s="86"/>
      <c r="I35" s="86"/>
      <c r="J35" s="86"/>
      <c r="K35" s="86"/>
      <c r="L35" s="87"/>
    </row>
    <row r="36" spans="1:13" s="6" customFormat="1" ht="15" x14ac:dyDescent="0.25">
      <c r="A36" s="43" t="s">
        <v>0</v>
      </c>
      <c r="B36" s="37" t="s">
        <v>12</v>
      </c>
      <c r="C36" s="72">
        <f t="shared" ref="C36:D36" si="5">SUM(C37:C38)</f>
        <v>488624</v>
      </c>
      <c r="D36" s="72">
        <f t="shared" si="5"/>
        <v>135763.70000000001</v>
      </c>
      <c r="E36" s="72">
        <f>SUM(E37:E38)</f>
        <v>464760</v>
      </c>
      <c r="F36" s="72">
        <f>SUM(F37:F38)</f>
        <v>132018.35</v>
      </c>
      <c r="G36" s="72">
        <f t="shared" ref="G36:J36" si="6">SUM(G37:G38)</f>
        <v>498754</v>
      </c>
      <c r="H36" s="72">
        <f t="shared" si="6"/>
        <v>162331.96</v>
      </c>
      <c r="I36" s="72">
        <f t="shared" si="6"/>
        <v>0</v>
      </c>
      <c r="J36" s="72">
        <f t="shared" si="6"/>
        <v>0</v>
      </c>
      <c r="K36" s="65">
        <f>C36+E36+G36+I36</f>
        <v>1452138</v>
      </c>
      <c r="L36" s="80">
        <f t="shared" ref="L36:L39" si="7">D36+F36+H36+J36</f>
        <v>430114.01</v>
      </c>
    </row>
    <row r="37" spans="1:13" ht="15" x14ac:dyDescent="0.25">
      <c r="A37" s="43" t="s">
        <v>1</v>
      </c>
      <c r="B37" s="38" t="s">
        <v>14</v>
      </c>
      <c r="C37" s="28">
        <v>372579</v>
      </c>
      <c r="D37" s="73">
        <v>67323.13</v>
      </c>
      <c r="E37" s="28">
        <v>351675</v>
      </c>
      <c r="F37" s="84">
        <v>57693.83</v>
      </c>
      <c r="G37" s="28">
        <v>380486</v>
      </c>
      <c r="H37" s="75">
        <v>73924.509999999995</v>
      </c>
      <c r="I37" s="28"/>
      <c r="J37" s="29"/>
      <c r="K37" s="65">
        <f t="shared" ref="K37:K39" si="8">C37+E37+G37+I37</f>
        <v>1104740</v>
      </c>
      <c r="L37" s="77">
        <f t="shared" si="7"/>
        <v>198941.47</v>
      </c>
    </row>
    <row r="38" spans="1:13" ht="15" x14ac:dyDescent="0.25">
      <c r="A38" s="43" t="s">
        <v>2</v>
      </c>
      <c r="B38" s="39" t="s">
        <v>16</v>
      </c>
      <c r="C38" s="28">
        <v>116045</v>
      </c>
      <c r="D38" s="73">
        <v>68440.570000000007</v>
      </c>
      <c r="E38" s="28">
        <v>113085</v>
      </c>
      <c r="F38" s="84">
        <v>74324.52</v>
      </c>
      <c r="G38" s="28">
        <v>118268</v>
      </c>
      <c r="H38" s="75">
        <v>88407.45</v>
      </c>
      <c r="I38" s="28"/>
      <c r="J38" s="29"/>
      <c r="K38" s="65">
        <f t="shared" si="8"/>
        <v>347398</v>
      </c>
      <c r="L38" s="77">
        <f t="shared" si="7"/>
        <v>231172.54000000004</v>
      </c>
    </row>
    <row r="39" spans="1:13" s="6" customFormat="1" ht="15" x14ac:dyDescent="0.25">
      <c r="A39" s="43" t="s">
        <v>3</v>
      </c>
      <c r="B39" s="37" t="s">
        <v>13</v>
      </c>
      <c r="C39" s="27">
        <v>416482</v>
      </c>
      <c r="D39" s="74">
        <v>93072.54</v>
      </c>
      <c r="E39" s="71">
        <v>417155</v>
      </c>
      <c r="F39" s="72">
        <v>99026.239999999991</v>
      </c>
      <c r="G39" s="27">
        <v>439125</v>
      </c>
      <c r="H39" s="72">
        <v>111604.93</v>
      </c>
      <c r="I39" s="27"/>
      <c r="J39" s="30"/>
      <c r="K39" s="65">
        <f t="shared" si="8"/>
        <v>1272762</v>
      </c>
      <c r="L39" s="76">
        <f t="shared" si="7"/>
        <v>303703.70999999996</v>
      </c>
    </row>
    <row r="40" spans="1:13" ht="15" thickBot="1" x14ac:dyDescent="0.25">
      <c r="A40" s="44"/>
      <c r="B40" s="45"/>
      <c r="C40" s="116"/>
      <c r="D40" s="117"/>
      <c r="E40" s="117"/>
      <c r="F40" s="117"/>
      <c r="G40" s="117"/>
      <c r="H40" s="117"/>
      <c r="I40" s="117"/>
      <c r="J40" s="118"/>
      <c r="K40" s="7"/>
      <c r="L40" s="8"/>
    </row>
    <row r="41" spans="1:13" x14ac:dyDescent="0.2">
      <c r="A41" s="96" t="s">
        <v>17</v>
      </c>
      <c r="B41" s="97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 x14ac:dyDescent="0.2">
      <c r="A42" s="94" t="s">
        <v>18</v>
      </c>
      <c r="B42" s="95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 x14ac:dyDescent="0.2">
      <c r="A43" s="10"/>
      <c r="B43" s="11"/>
      <c r="C43" s="9"/>
      <c r="D43" s="9"/>
      <c r="E43" s="9"/>
      <c r="F43" s="1"/>
      <c r="G43" s="1"/>
      <c r="H43" s="1"/>
      <c r="I43" s="1"/>
      <c r="J43" s="1"/>
      <c r="K43" s="1"/>
      <c r="L43" s="1"/>
    </row>
    <row r="44" spans="1:13" x14ac:dyDescent="0.2">
      <c r="A44" s="1"/>
      <c r="B44" s="9"/>
      <c r="C44" s="9"/>
      <c r="D44" s="9"/>
      <c r="E44" s="9"/>
      <c r="F44" s="1"/>
      <c r="G44" s="1"/>
      <c r="H44" s="1"/>
      <c r="I44" s="1"/>
      <c r="J44" s="1"/>
      <c r="K44" s="1"/>
      <c r="L44" s="1"/>
    </row>
    <row r="45" spans="1:1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 ht="14.25" x14ac:dyDescent="0.2">
      <c r="A48" s="14"/>
      <c r="B48" s="3" t="s">
        <v>33</v>
      </c>
      <c r="C48" s="15"/>
      <c r="D48" s="15"/>
      <c r="E48" s="15"/>
      <c r="F48" s="15"/>
      <c r="G48" s="16"/>
      <c r="H48" s="15"/>
      <c r="I48" s="15"/>
      <c r="J48" s="15"/>
      <c r="K48" s="1"/>
      <c r="L48" s="1"/>
    </row>
    <row r="49" spans="1:16" ht="18" x14ac:dyDescent="0.25">
      <c r="A49" s="14"/>
      <c r="B49" s="3"/>
      <c r="C49" s="15"/>
      <c r="D49" s="15"/>
      <c r="E49" s="15"/>
      <c r="F49" s="15"/>
      <c r="G49" s="4" t="s">
        <v>27</v>
      </c>
      <c r="H49" s="15"/>
      <c r="I49" s="15"/>
      <c r="J49" s="15"/>
      <c r="K49" s="1"/>
      <c r="L49" s="1"/>
    </row>
    <row r="50" spans="1:16" ht="15" thickBot="1" x14ac:dyDescent="0.25">
      <c r="A50" s="14"/>
      <c r="B50" s="17"/>
      <c r="C50" s="15"/>
      <c r="D50" s="15"/>
      <c r="E50" s="15"/>
      <c r="F50" s="15"/>
      <c r="G50" s="15"/>
      <c r="H50" s="15"/>
      <c r="I50" s="15"/>
      <c r="J50" s="15"/>
      <c r="K50" s="1"/>
      <c r="L50" s="1"/>
      <c r="M50" s="100"/>
      <c r="N50" s="100"/>
    </row>
    <row r="51" spans="1:16" ht="15" x14ac:dyDescent="0.25">
      <c r="A51" s="111" t="s">
        <v>29</v>
      </c>
      <c r="B51" s="101" t="s">
        <v>15</v>
      </c>
      <c r="C51" s="101" t="s">
        <v>4</v>
      </c>
      <c r="D51" s="101"/>
      <c r="E51" s="101" t="s">
        <v>5</v>
      </c>
      <c r="F51" s="101"/>
      <c r="G51" s="101" t="s">
        <v>6</v>
      </c>
      <c r="H51" s="101"/>
      <c r="I51" s="101" t="s">
        <v>7</v>
      </c>
      <c r="J51" s="101"/>
      <c r="K51" s="101" t="s">
        <v>31</v>
      </c>
      <c r="L51" s="104"/>
    </row>
    <row r="52" spans="1:16" ht="14.25" x14ac:dyDescent="0.2">
      <c r="A52" s="112"/>
      <c r="B52" s="102"/>
      <c r="C52" s="32" t="s">
        <v>8</v>
      </c>
      <c r="D52" s="32" t="s">
        <v>9</v>
      </c>
      <c r="E52" s="32" t="s">
        <v>8</v>
      </c>
      <c r="F52" s="32" t="s">
        <v>9</v>
      </c>
      <c r="G52" s="32" t="s">
        <v>8</v>
      </c>
      <c r="H52" s="32" t="s">
        <v>9</v>
      </c>
      <c r="I52" s="32" t="s">
        <v>8</v>
      </c>
      <c r="J52" s="32" t="s">
        <v>9</v>
      </c>
      <c r="K52" s="46" t="s">
        <v>8</v>
      </c>
      <c r="L52" s="48" t="s">
        <v>9</v>
      </c>
    </row>
    <row r="53" spans="1:16" ht="14.25" x14ac:dyDescent="0.2">
      <c r="A53" s="57"/>
      <c r="B53" s="49"/>
      <c r="C53" s="107"/>
      <c r="D53" s="107"/>
      <c r="E53" s="107"/>
      <c r="F53" s="107"/>
      <c r="G53" s="107"/>
      <c r="H53" s="107"/>
      <c r="I53" s="107"/>
      <c r="J53" s="107"/>
      <c r="K53" s="54"/>
      <c r="L53" s="56"/>
    </row>
    <row r="54" spans="1:16" ht="15" x14ac:dyDescent="0.25">
      <c r="A54" s="58"/>
      <c r="B54" s="51" t="s">
        <v>28</v>
      </c>
      <c r="C54" s="62">
        <f>C55+C60</f>
        <v>3022341</v>
      </c>
      <c r="D54" s="62">
        <f>D55+D60</f>
        <v>345234.51</v>
      </c>
      <c r="E54" s="62">
        <f>E55+E60</f>
        <v>4394237</v>
      </c>
      <c r="F54" s="62">
        <f>F55+F60</f>
        <v>309245.99</v>
      </c>
      <c r="G54" s="62">
        <f t="shared" ref="G54:H54" si="9">G55+G60</f>
        <v>6138443</v>
      </c>
      <c r="H54" s="62">
        <f t="shared" si="9"/>
        <v>317638.04999999993</v>
      </c>
      <c r="I54" s="62">
        <f>I55+I60</f>
        <v>0</v>
      </c>
      <c r="J54" s="62">
        <f t="shared" ref="J54" si="10">J55+J60</f>
        <v>0</v>
      </c>
      <c r="K54" s="81">
        <f>C54+E54+G54+I54</f>
        <v>13555021</v>
      </c>
      <c r="L54" s="63">
        <f>D54+F54+H54+J54</f>
        <v>972118.54999999993</v>
      </c>
      <c r="M54" s="100"/>
      <c r="N54" s="100"/>
      <c r="O54" s="100"/>
      <c r="P54" s="100"/>
    </row>
    <row r="55" spans="1:16" ht="15" x14ac:dyDescent="0.25">
      <c r="A55" s="57" t="s">
        <v>0</v>
      </c>
      <c r="B55" s="49" t="s">
        <v>20</v>
      </c>
      <c r="C55" s="64">
        <f>SUM(C56:C58)</f>
        <v>89471</v>
      </c>
      <c r="D55" s="64">
        <f t="shared" ref="D55:E55" si="11">SUM(D56:D58)</f>
        <v>291211.01</v>
      </c>
      <c r="E55" s="64">
        <f t="shared" si="11"/>
        <v>94366</v>
      </c>
      <c r="F55" s="64">
        <f>SUM(F56:F58)</f>
        <v>257722.69999999998</v>
      </c>
      <c r="G55" s="64">
        <f t="shared" ref="G55:J55" si="12">SUM(G56:G58)</f>
        <v>77813</v>
      </c>
      <c r="H55" s="64">
        <f t="shared" si="12"/>
        <v>268053.39999999997</v>
      </c>
      <c r="I55" s="64">
        <f t="shared" si="12"/>
        <v>0</v>
      </c>
      <c r="J55" s="64">
        <f t="shared" si="12"/>
        <v>0</v>
      </c>
      <c r="K55" s="65">
        <f t="shared" ref="K55:K63" si="13">C55+E55+G55+I55</f>
        <v>261650</v>
      </c>
      <c r="L55" s="66">
        <f t="shared" ref="L55:L63" si="14">D55+F55+H55+J55</f>
        <v>816987.10999999987</v>
      </c>
      <c r="M55" s="100"/>
      <c r="N55" s="100"/>
      <c r="O55" s="100"/>
      <c r="P55" s="100"/>
    </row>
    <row r="56" spans="1:16" ht="14.25" x14ac:dyDescent="0.2">
      <c r="A56" s="57"/>
      <c r="B56" s="52" t="s">
        <v>21</v>
      </c>
      <c r="C56" s="67">
        <v>14533</v>
      </c>
      <c r="D56" s="79">
        <v>224484.56</v>
      </c>
      <c r="E56" s="68">
        <v>13396</v>
      </c>
      <c r="F56" s="79">
        <v>170797.03999999998</v>
      </c>
      <c r="G56" s="68">
        <v>13832</v>
      </c>
      <c r="H56" s="79">
        <v>179618.88999999998</v>
      </c>
      <c r="I56" s="68"/>
      <c r="J56" s="79"/>
      <c r="K56" s="68">
        <f t="shared" si="13"/>
        <v>41761</v>
      </c>
      <c r="L56" s="70">
        <f>D56+F56+H56+J56</f>
        <v>574900.49</v>
      </c>
      <c r="O56" s="100"/>
      <c r="P56" s="100"/>
    </row>
    <row r="57" spans="1:16" ht="14.25" x14ac:dyDescent="0.2">
      <c r="A57" s="57"/>
      <c r="B57" s="52" t="s">
        <v>22</v>
      </c>
      <c r="C57" s="67">
        <v>13797</v>
      </c>
      <c r="D57" s="79">
        <v>42036.79</v>
      </c>
      <c r="E57" s="68">
        <v>18633</v>
      </c>
      <c r="F57" s="79">
        <v>63358.9</v>
      </c>
      <c r="G57" s="68">
        <v>18306</v>
      </c>
      <c r="H57" s="79">
        <v>58935.78</v>
      </c>
      <c r="I57" s="68"/>
      <c r="J57" s="79"/>
      <c r="K57" s="68">
        <f t="shared" si="13"/>
        <v>50736</v>
      </c>
      <c r="L57" s="70">
        <f>D57+F57+H57+J57</f>
        <v>164331.47</v>
      </c>
      <c r="O57" s="100"/>
      <c r="P57" s="100"/>
    </row>
    <row r="58" spans="1:16" ht="14.25" x14ac:dyDescent="0.2">
      <c r="A58" s="57"/>
      <c r="B58" s="52" t="s">
        <v>23</v>
      </c>
      <c r="C58" s="67">
        <v>61141</v>
      </c>
      <c r="D58" s="79">
        <v>24689.660000000003</v>
      </c>
      <c r="E58" s="68">
        <v>62337</v>
      </c>
      <c r="F58" s="79">
        <v>23566.760000000002</v>
      </c>
      <c r="G58" s="68">
        <v>45675</v>
      </c>
      <c r="H58" s="79">
        <v>29498.730000000003</v>
      </c>
      <c r="I58" s="68"/>
      <c r="J58" s="79"/>
      <c r="K58" s="68">
        <f t="shared" si="13"/>
        <v>169153</v>
      </c>
      <c r="L58" s="70">
        <f>D58+F58+H58+J58</f>
        <v>77755.150000000009</v>
      </c>
      <c r="O58" s="100"/>
      <c r="P58" s="100"/>
    </row>
    <row r="59" spans="1:16" ht="15" x14ac:dyDescent="0.25">
      <c r="A59" s="57"/>
      <c r="B59" s="52"/>
      <c r="C59" s="85"/>
      <c r="D59" s="86"/>
      <c r="E59" s="86"/>
      <c r="F59" s="86"/>
      <c r="G59" s="86"/>
      <c r="H59" s="86"/>
      <c r="I59" s="86"/>
      <c r="J59" s="86"/>
      <c r="K59" s="86"/>
      <c r="L59" s="87"/>
    </row>
    <row r="60" spans="1:16" ht="15" x14ac:dyDescent="0.25">
      <c r="A60" s="57" t="s">
        <v>3</v>
      </c>
      <c r="B60" s="49" t="s">
        <v>30</v>
      </c>
      <c r="C60" s="64">
        <f t="shared" ref="C60:E60" si="15">SUM(C61:C63)</f>
        <v>2932870</v>
      </c>
      <c r="D60" s="64">
        <f t="shared" si="15"/>
        <v>54023.5</v>
      </c>
      <c r="E60" s="64">
        <f t="shared" si="15"/>
        <v>4299871</v>
      </c>
      <c r="F60" s="64">
        <f>SUM(F61:F63)</f>
        <v>51523.289999999994</v>
      </c>
      <c r="G60" s="64">
        <f t="shared" ref="G60:J60" si="16">SUM(G61:G63)</f>
        <v>6060630</v>
      </c>
      <c r="H60" s="64">
        <f t="shared" si="16"/>
        <v>49584.649999999994</v>
      </c>
      <c r="I60" s="64">
        <f t="shared" si="16"/>
        <v>0</v>
      </c>
      <c r="J60" s="64">
        <f t="shared" si="16"/>
        <v>0</v>
      </c>
      <c r="K60" s="65">
        <f t="shared" si="13"/>
        <v>13293371</v>
      </c>
      <c r="L60" s="66">
        <f t="shared" si="14"/>
        <v>155131.44</v>
      </c>
      <c r="M60" s="100"/>
      <c r="N60" s="100"/>
      <c r="O60" s="100"/>
      <c r="P60" s="100"/>
    </row>
    <row r="61" spans="1:16" ht="14.25" x14ac:dyDescent="0.2">
      <c r="A61" s="57"/>
      <c r="B61" s="52" t="s">
        <v>24</v>
      </c>
      <c r="C61" s="67">
        <v>26716</v>
      </c>
      <c r="D61" s="79">
        <v>3198.4500000000003</v>
      </c>
      <c r="E61" s="68">
        <v>27536</v>
      </c>
      <c r="F61" s="79">
        <v>3592.06</v>
      </c>
      <c r="G61" s="68">
        <v>29413</v>
      </c>
      <c r="H61" s="79">
        <v>3487.77</v>
      </c>
      <c r="I61" s="68"/>
      <c r="J61" s="79"/>
      <c r="K61" s="68">
        <f t="shared" si="13"/>
        <v>83665</v>
      </c>
      <c r="L61" s="70">
        <f t="shared" si="14"/>
        <v>10278.280000000001</v>
      </c>
      <c r="O61" s="100"/>
      <c r="P61" s="100"/>
    </row>
    <row r="62" spans="1:16" ht="14.25" x14ac:dyDescent="0.2">
      <c r="A62" s="57"/>
      <c r="B62" s="52" t="s">
        <v>25</v>
      </c>
      <c r="C62" s="67">
        <v>74908</v>
      </c>
      <c r="D62" s="79">
        <v>28074.47</v>
      </c>
      <c r="E62" s="68">
        <v>80705</v>
      </c>
      <c r="F62" s="79">
        <v>38130.04</v>
      </c>
      <c r="G62" s="68">
        <v>82253</v>
      </c>
      <c r="H62" s="79">
        <v>37201.619999999995</v>
      </c>
      <c r="I62" s="68"/>
      <c r="J62" s="79"/>
      <c r="K62" s="68">
        <f t="shared" si="13"/>
        <v>237866</v>
      </c>
      <c r="L62" s="70">
        <f t="shared" si="14"/>
        <v>103406.13</v>
      </c>
      <c r="O62" s="100"/>
      <c r="P62" s="100"/>
    </row>
    <row r="63" spans="1:16" ht="15" x14ac:dyDescent="0.25">
      <c r="A63" s="57"/>
      <c r="B63" s="52" t="s">
        <v>26</v>
      </c>
      <c r="C63" s="67">
        <v>2831246</v>
      </c>
      <c r="D63" s="79">
        <v>22750.58</v>
      </c>
      <c r="E63" s="68">
        <v>4191630</v>
      </c>
      <c r="F63" s="79">
        <v>9801.1899999999987</v>
      </c>
      <c r="G63" s="68">
        <v>5948964</v>
      </c>
      <c r="H63" s="79">
        <v>8895.26</v>
      </c>
      <c r="I63" s="68"/>
      <c r="J63" s="79"/>
      <c r="K63" s="68">
        <f t="shared" si="13"/>
        <v>12971840</v>
      </c>
      <c r="L63" s="66">
        <f t="shared" si="14"/>
        <v>41447.03</v>
      </c>
      <c r="O63" s="100"/>
      <c r="P63" s="100"/>
    </row>
    <row r="64" spans="1:16" ht="15" thickBot="1" x14ac:dyDescent="0.25">
      <c r="A64" s="59"/>
      <c r="B64" s="60"/>
      <c r="C64" s="120"/>
      <c r="D64" s="120"/>
      <c r="E64" s="120"/>
      <c r="F64" s="120"/>
      <c r="G64" s="120"/>
      <c r="H64" s="120"/>
      <c r="I64" s="120"/>
      <c r="J64" s="120"/>
      <c r="K64" s="7"/>
      <c r="L64" s="8"/>
    </row>
    <row r="65" spans="1: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6" ht="18" x14ac:dyDescent="0.25">
      <c r="A66" s="1"/>
      <c r="B66" s="1"/>
      <c r="C66" s="1"/>
      <c r="D66" s="20"/>
      <c r="E66" s="1"/>
      <c r="F66" s="1"/>
      <c r="G66" s="4" t="s">
        <v>19</v>
      </c>
      <c r="H66" s="1"/>
      <c r="I66" s="1"/>
      <c r="J66" s="1"/>
      <c r="K66" s="1"/>
      <c r="L66" s="1"/>
    </row>
    <row r="67" spans="1:16" ht="13.5" thickBo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6" ht="12.75" customHeight="1" x14ac:dyDescent="0.25">
      <c r="A68" s="113" t="s">
        <v>29</v>
      </c>
      <c r="B68" s="101" t="s">
        <v>15</v>
      </c>
      <c r="C68" s="103" t="s">
        <v>4</v>
      </c>
      <c r="D68" s="101"/>
      <c r="E68" s="101" t="s">
        <v>5</v>
      </c>
      <c r="F68" s="101"/>
      <c r="G68" s="101" t="s">
        <v>6</v>
      </c>
      <c r="H68" s="101"/>
      <c r="I68" s="101" t="s">
        <v>7</v>
      </c>
      <c r="J68" s="105"/>
      <c r="K68" s="101" t="s">
        <v>31</v>
      </c>
      <c r="L68" s="104"/>
    </row>
    <row r="69" spans="1:16" ht="13.5" customHeight="1" x14ac:dyDescent="0.2">
      <c r="A69" s="114"/>
      <c r="B69" s="102"/>
      <c r="C69" s="46" t="s">
        <v>8</v>
      </c>
      <c r="D69" s="47" t="s">
        <v>9</v>
      </c>
      <c r="E69" s="46" t="s">
        <v>8</v>
      </c>
      <c r="F69" s="47" t="s">
        <v>9</v>
      </c>
      <c r="G69" s="46" t="s">
        <v>8</v>
      </c>
      <c r="H69" s="47" t="s">
        <v>9</v>
      </c>
      <c r="I69" s="46" t="s">
        <v>8</v>
      </c>
      <c r="J69" s="55" t="s">
        <v>9</v>
      </c>
      <c r="K69" s="32" t="s">
        <v>8</v>
      </c>
      <c r="L69" s="33" t="s">
        <v>9</v>
      </c>
    </row>
    <row r="70" spans="1:16" ht="14.25" x14ac:dyDescent="0.2">
      <c r="A70" s="57"/>
      <c r="B70" s="53"/>
      <c r="C70" s="107"/>
      <c r="D70" s="107"/>
      <c r="E70" s="107"/>
      <c r="F70" s="107"/>
      <c r="G70" s="107"/>
      <c r="H70" s="107"/>
      <c r="I70" s="107"/>
      <c r="J70" s="107"/>
      <c r="K70" s="25"/>
      <c r="L70" s="26"/>
    </row>
    <row r="71" spans="1:16" ht="15" x14ac:dyDescent="0.25">
      <c r="A71" s="58"/>
      <c r="B71" s="51" t="s">
        <v>28</v>
      </c>
      <c r="C71" s="62">
        <f t="shared" ref="C71" si="17">C72+C77</f>
        <v>4540479</v>
      </c>
      <c r="D71" s="62">
        <f t="shared" ref="D71" si="18">D72+D77</f>
        <v>91589.8</v>
      </c>
      <c r="E71" s="62">
        <f>E72+E77</f>
        <v>5095794</v>
      </c>
      <c r="F71" s="62">
        <f t="shared" ref="F71" si="19">F72+F77</f>
        <v>89834.48</v>
      </c>
      <c r="G71" s="62">
        <f t="shared" ref="G71" si="20">G72+G77</f>
        <v>5049793</v>
      </c>
      <c r="H71" s="62">
        <f t="shared" ref="H71" si="21">H72+H77</f>
        <v>108305.13</v>
      </c>
      <c r="I71" s="62">
        <f t="shared" ref="I71" si="22">I72+I77</f>
        <v>0</v>
      </c>
      <c r="J71" s="62">
        <f t="shared" ref="J71" si="23">J72+J77</f>
        <v>0</v>
      </c>
      <c r="K71" s="81">
        <f>C71+E71+G71+I71</f>
        <v>14686066</v>
      </c>
      <c r="L71" s="63">
        <f>D71+F71+H71+J71</f>
        <v>289729.41000000003</v>
      </c>
      <c r="M71" s="100"/>
      <c r="N71" s="100"/>
      <c r="O71" s="100"/>
      <c r="P71" s="100"/>
    </row>
    <row r="72" spans="1:16" ht="15" x14ac:dyDescent="0.25">
      <c r="A72" s="57" t="s">
        <v>0</v>
      </c>
      <c r="B72" s="49" t="s">
        <v>20</v>
      </c>
      <c r="C72" s="64">
        <f>SUM(C73:C75)</f>
        <v>997484</v>
      </c>
      <c r="D72" s="64">
        <f>SUM(D73:D75)</f>
        <v>62805.25</v>
      </c>
      <c r="E72" s="64">
        <f>SUM(E73:E75)</f>
        <v>1084285</v>
      </c>
      <c r="F72" s="64">
        <f t="shared" ref="F72:J72" si="24">SUM(F73:F75)</f>
        <v>60229.14</v>
      </c>
      <c r="G72" s="64">
        <f t="shared" si="24"/>
        <v>1134106</v>
      </c>
      <c r="H72" s="64">
        <f t="shared" si="24"/>
        <v>72735.02</v>
      </c>
      <c r="I72" s="64">
        <f t="shared" si="24"/>
        <v>0</v>
      </c>
      <c r="J72" s="64">
        <f t="shared" si="24"/>
        <v>0</v>
      </c>
      <c r="K72" s="65">
        <f t="shared" ref="K72:K80" si="25">C72+E72+G72+I72</f>
        <v>3215875</v>
      </c>
      <c r="L72" s="66">
        <f t="shared" ref="L72:L80" si="26">D72+F72+H72+J72</f>
        <v>195769.41</v>
      </c>
      <c r="O72" s="100"/>
      <c r="P72" s="100"/>
    </row>
    <row r="73" spans="1:16" ht="14.25" x14ac:dyDescent="0.2">
      <c r="A73" s="57"/>
      <c r="B73" s="52" t="s">
        <v>21</v>
      </c>
      <c r="C73" s="67">
        <v>303424</v>
      </c>
      <c r="D73" s="69">
        <v>10141.219999999999</v>
      </c>
      <c r="E73" s="68">
        <v>357372</v>
      </c>
      <c r="F73" s="79">
        <v>7728.73</v>
      </c>
      <c r="G73" s="68">
        <v>344596</v>
      </c>
      <c r="H73" s="68">
        <v>17380.400000000001</v>
      </c>
      <c r="I73" s="68"/>
      <c r="J73" s="68"/>
      <c r="K73" s="68">
        <f>C73+E73+G73+I73</f>
        <v>1005392</v>
      </c>
      <c r="L73" s="70">
        <f t="shared" si="26"/>
        <v>35250.35</v>
      </c>
      <c r="O73" s="100"/>
      <c r="P73" s="100"/>
    </row>
    <row r="74" spans="1:16" ht="14.25" x14ac:dyDescent="0.2">
      <c r="A74" s="57"/>
      <c r="B74" s="52" t="s">
        <v>22</v>
      </c>
      <c r="C74" s="67">
        <v>17679</v>
      </c>
      <c r="D74" s="69">
        <v>20974.54</v>
      </c>
      <c r="E74" s="68">
        <v>19442</v>
      </c>
      <c r="F74" s="79">
        <v>24887.74</v>
      </c>
      <c r="G74" s="68">
        <v>18465</v>
      </c>
      <c r="H74" s="68">
        <v>21255.77</v>
      </c>
      <c r="I74" s="68"/>
      <c r="J74" s="68"/>
      <c r="K74" s="68">
        <f>C74+E74+G74+I74</f>
        <v>55586</v>
      </c>
      <c r="L74" s="70">
        <f t="shared" si="26"/>
        <v>67118.05</v>
      </c>
      <c r="O74" s="100"/>
      <c r="P74" s="100"/>
    </row>
    <row r="75" spans="1:16" ht="14.25" x14ac:dyDescent="0.2">
      <c r="A75" s="57"/>
      <c r="B75" s="52" t="s">
        <v>23</v>
      </c>
      <c r="C75" s="67">
        <v>676381</v>
      </c>
      <c r="D75" s="69">
        <v>31689.489999999998</v>
      </c>
      <c r="E75" s="68">
        <v>707471</v>
      </c>
      <c r="F75" s="79">
        <v>27612.67</v>
      </c>
      <c r="G75" s="68">
        <v>771045</v>
      </c>
      <c r="H75" s="68">
        <v>34098.850000000006</v>
      </c>
      <c r="I75" s="68"/>
      <c r="J75" s="68"/>
      <c r="K75" s="68">
        <f>C75+E75+G75+I75</f>
        <v>2154897</v>
      </c>
      <c r="L75" s="70">
        <f t="shared" si="26"/>
        <v>93401.010000000009</v>
      </c>
      <c r="O75" s="100"/>
      <c r="P75" s="100"/>
    </row>
    <row r="76" spans="1:16" ht="15" customHeight="1" x14ac:dyDescent="0.2">
      <c r="A76" s="57"/>
      <c r="B76" s="52"/>
      <c r="C76" s="91"/>
      <c r="D76" s="92"/>
      <c r="E76" s="92"/>
      <c r="F76" s="92"/>
      <c r="G76" s="92"/>
      <c r="H76" s="92"/>
      <c r="I76" s="92"/>
      <c r="J76" s="92"/>
      <c r="K76" s="92"/>
      <c r="L76" s="93"/>
    </row>
    <row r="77" spans="1:16" ht="15" x14ac:dyDescent="0.25">
      <c r="A77" s="57" t="s">
        <v>3</v>
      </c>
      <c r="B77" s="49" t="s">
        <v>30</v>
      </c>
      <c r="C77" s="64">
        <f t="shared" ref="C77:E77" si="27">SUM(C78:C80)</f>
        <v>3542995</v>
      </c>
      <c r="D77" s="64">
        <f t="shared" si="27"/>
        <v>28784.550000000003</v>
      </c>
      <c r="E77" s="64">
        <f t="shared" si="27"/>
        <v>4011509</v>
      </c>
      <c r="F77" s="64">
        <f>SUM(F78:F80)</f>
        <v>29605.34</v>
      </c>
      <c r="G77" s="64">
        <f t="shared" ref="G77:H77" si="28">SUM(G78:G80)</f>
        <v>3915687</v>
      </c>
      <c r="H77" s="64">
        <f t="shared" si="28"/>
        <v>35570.11</v>
      </c>
      <c r="I77" s="64">
        <f t="shared" ref="I77" si="29">SUM(I78:I80)</f>
        <v>0</v>
      </c>
      <c r="J77" s="64">
        <f t="shared" ref="J77" si="30">SUM(J78:J80)</f>
        <v>0</v>
      </c>
      <c r="K77" s="65">
        <f t="shared" si="25"/>
        <v>11470191</v>
      </c>
      <c r="L77" s="66">
        <f t="shared" si="26"/>
        <v>93960</v>
      </c>
      <c r="O77" s="100"/>
      <c r="P77" s="100"/>
    </row>
    <row r="78" spans="1:16" ht="14.25" x14ac:dyDescent="0.2">
      <c r="A78" s="57"/>
      <c r="B78" s="52" t="s">
        <v>24</v>
      </c>
      <c r="C78" s="67">
        <v>485241</v>
      </c>
      <c r="D78" s="69">
        <v>3997.81</v>
      </c>
      <c r="E78" s="68">
        <v>531194</v>
      </c>
      <c r="F78" s="69">
        <v>3769.1900000000005</v>
      </c>
      <c r="G78" s="82">
        <v>544611</v>
      </c>
      <c r="H78" s="79">
        <v>4654.26</v>
      </c>
      <c r="I78" s="68"/>
      <c r="J78" s="68"/>
      <c r="K78" s="68">
        <f t="shared" si="25"/>
        <v>1561046</v>
      </c>
      <c r="L78" s="70">
        <f t="shared" si="26"/>
        <v>12421.26</v>
      </c>
      <c r="O78" s="100"/>
      <c r="P78" s="100"/>
    </row>
    <row r="79" spans="1:16" ht="14.25" x14ac:dyDescent="0.2">
      <c r="A79" s="57"/>
      <c r="B79" s="52" t="s">
        <v>25</v>
      </c>
      <c r="C79" s="67">
        <v>482828</v>
      </c>
      <c r="D79" s="69">
        <v>14415.86</v>
      </c>
      <c r="E79" s="68">
        <v>481649</v>
      </c>
      <c r="F79" s="69">
        <v>15642.630000000001</v>
      </c>
      <c r="G79" s="82">
        <v>484108</v>
      </c>
      <c r="H79" s="79">
        <v>15738.990000000002</v>
      </c>
      <c r="I79" s="68"/>
      <c r="J79" s="68"/>
      <c r="K79" s="68">
        <f t="shared" si="25"/>
        <v>1448585</v>
      </c>
      <c r="L79" s="70">
        <f t="shared" si="26"/>
        <v>45797.48</v>
      </c>
      <c r="O79" s="100"/>
      <c r="P79" s="100"/>
    </row>
    <row r="80" spans="1:16" ht="14.25" x14ac:dyDescent="0.2">
      <c r="A80" s="57"/>
      <c r="B80" s="52" t="s">
        <v>26</v>
      </c>
      <c r="C80" s="67">
        <v>2574926</v>
      </c>
      <c r="D80" s="69">
        <v>10370.880000000001</v>
      </c>
      <c r="E80" s="68">
        <v>2998666</v>
      </c>
      <c r="F80" s="69">
        <v>10193.52</v>
      </c>
      <c r="G80" s="68">
        <v>2886968</v>
      </c>
      <c r="H80" s="79">
        <v>15176.86</v>
      </c>
      <c r="I80" s="68"/>
      <c r="J80" s="68"/>
      <c r="K80" s="68">
        <f t="shared" si="25"/>
        <v>8460560</v>
      </c>
      <c r="L80" s="70">
        <f t="shared" si="26"/>
        <v>35741.26</v>
      </c>
      <c r="O80" s="100"/>
      <c r="P80" s="100"/>
    </row>
    <row r="81" spans="1:12" ht="15" thickBot="1" x14ac:dyDescent="0.25">
      <c r="A81" s="59"/>
      <c r="B81" s="60"/>
      <c r="C81" s="108"/>
      <c r="D81" s="108"/>
      <c r="E81" s="108"/>
      <c r="F81" s="108"/>
      <c r="G81" s="108"/>
      <c r="H81" s="108"/>
      <c r="I81" s="108"/>
      <c r="J81" s="108"/>
      <c r="K81" s="7"/>
      <c r="L81" s="8"/>
    </row>
    <row r="82" spans="1:12" x14ac:dyDescent="0.2">
      <c r="A82" s="96" t="s">
        <v>17</v>
      </c>
      <c r="B82" s="97"/>
      <c r="C82" s="21"/>
      <c r="D82" s="21"/>
      <c r="E82" s="1"/>
      <c r="F82" s="1"/>
      <c r="G82" s="1"/>
      <c r="H82" s="1"/>
      <c r="I82" s="1"/>
      <c r="J82" s="1"/>
      <c r="K82" s="1"/>
      <c r="L82" s="1"/>
    </row>
    <row r="83" spans="1:12" x14ac:dyDescent="0.2">
      <c r="A83" s="94" t="s">
        <v>18</v>
      </c>
      <c r="B83" s="95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2">
      <c r="C84" s="9"/>
      <c r="D84" s="9"/>
      <c r="E84" s="1"/>
      <c r="F84" s="1"/>
      <c r="G84" s="1"/>
      <c r="H84" s="1"/>
      <c r="I84" s="1"/>
      <c r="J84" s="1"/>
      <c r="K84" s="1"/>
      <c r="L84" s="1"/>
    </row>
    <row r="85" spans="1:12" ht="14.25" x14ac:dyDescent="0.2">
      <c r="A85" s="12"/>
      <c r="B85" s="13"/>
      <c r="C85" s="9"/>
      <c r="D85" s="9"/>
      <c r="E85" s="1"/>
      <c r="F85" s="1"/>
      <c r="G85" s="1"/>
      <c r="H85" s="1"/>
      <c r="I85" s="1"/>
      <c r="J85" s="1"/>
      <c r="K85" s="1"/>
      <c r="L85" s="1"/>
    </row>
    <row r="86" spans="1:1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</sheetData>
  <sheetProtection formatCells="0" formatColumns="0" formatRows="0" insertColumns="0" insertRows="0" insertHyperlinks="0" deleteColumns="0" deleteRows="0" sort="0" autoFilter="0" pivotTables="0"/>
  <mergeCells count="35">
    <mergeCell ref="K16:L16"/>
    <mergeCell ref="K31:L31"/>
    <mergeCell ref="C70:J70"/>
    <mergeCell ref="C81:J81"/>
    <mergeCell ref="A31:A32"/>
    <mergeCell ref="A16:A17"/>
    <mergeCell ref="A51:A52"/>
    <mergeCell ref="A68:A69"/>
    <mergeCell ref="C18:J18"/>
    <mergeCell ref="C40:J40"/>
    <mergeCell ref="C25:J25"/>
    <mergeCell ref="C53:J53"/>
    <mergeCell ref="C64:J64"/>
    <mergeCell ref="E31:F31"/>
    <mergeCell ref="G31:H31"/>
    <mergeCell ref="I31:J31"/>
    <mergeCell ref="B16:B17"/>
    <mergeCell ref="C16:D16"/>
    <mergeCell ref="E16:F16"/>
    <mergeCell ref="G16:H16"/>
    <mergeCell ref="I16:J16"/>
    <mergeCell ref="B31:B32"/>
    <mergeCell ref="C31:D31"/>
    <mergeCell ref="K51:L51"/>
    <mergeCell ref="K68:L68"/>
    <mergeCell ref="B68:B69"/>
    <mergeCell ref="C68:D68"/>
    <mergeCell ref="E68:F68"/>
    <mergeCell ref="G68:H68"/>
    <mergeCell ref="I68:J68"/>
    <mergeCell ref="B51:B52"/>
    <mergeCell ref="C51:D51"/>
    <mergeCell ref="E51:F51"/>
    <mergeCell ref="G51:H51"/>
    <mergeCell ref="I51:J51"/>
  </mergeCells>
  <pageMargins left="0.75" right="0.75" top="1" bottom="1" header="0.5" footer="0.5"/>
  <pageSetup paperSize="9" scale="56" orientation="landscape" r:id="rId1"/>
  <headerFooter alignWithMargins="0"/>
  <rowBreaks count="1" manualBreakCount="1">
    <brk id="45" max="11" man="1"/>
  </rowBreaks>
  <ignoredErrors>
    <ignoredError sqref="C21:F21 C36:F36 G36:H36 G21:J21 I36:J3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cash-register</vt:lpstr>
      <vt:lpstr>'cash-register'!Print_Area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Semi</dc:creator>
  <cp:lastModifiedBy>Evis Çeli</cp:lastModifiedBy>
  <dcterms:created xsi:type="dcterms:W3CDTF">2014-08-04T09:03:09Z</dcterms:created>
  <dcterms:modified xsi:type="dcterms:W3CDTF">2024-11-06T10:55:49Z</dcterms:modified>
</cp:coreProperties>
</file>