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neksi 2\"/>
    </mc:Choice>
  </mc:AlternateContent>
  <bookViews>
    <workbookView xWindow="0" yWindow="0" windowWidth="28800" windowHeight="12435"/>
  </bookViews>
  <sheets>
    <sheet name="Terminal trans. 2024" sheetId="2" r:id="rId1"/>
    <sheet name="terminals trans 2018-2023  " sheetId="1" r:id="rId2"/>
    <sheet name="Terminal trans. 2008-2017" sheetId="3" r:id="rId3"/>
  </sheets>
  <definedNames>
    <definedName name="_xlnm.Print_Area" localSheetId="2">'Terminal trans. 2008-2017'!$A$1:$L$54</definedName>
    <definedName name="_xlnm.Print_Area" localSheetId="0">'Terminal trans. 2024'!$A$1:$N$50</definedName>
    <definedName name="_xlnm.Print_Area" localSheetId="1">'terminals trans 2018-2023  '!$A$1:$H$52</definedName>
  </definedNames>
  <calcPr calcId="152511"/>
</workbook>
</file>

<file path=xl/calcChain.xml><?xml version="1.0" encoding="utf-8"?>
<calcChain xmlns="http://schemas.openxmlformats.org/spreadsheetml/2006/main">
  <c r="C42" i="2" l="1"/>
  <c r="D42" i="2"/>
  <c r="E42" i="2"/>
  <c r="F42" i="2"/>
  <c r="G42" i="2"/>
  <c r="H42" i="2"/>
  <c r="I42" i="2"/>
  <c r="J42" i="2"/>
  <c r="K42" i="2"/>
  <c r="L42" i="2"/>
  <c r="M42" i="2"/>
  <c r="B42" i="2"/>
  <c r="C38" i="2"/>
  <c r="D38" i="2"/>
  <c r="E38" i="2"/>
  <c r="F38" i="2"/>
  <c r="G38" i="2"/>
  <c r="H38" i="2"/>
  <c r="I38" i="2"/>
  <c r="J38" i="2"/>
  <c r="K38" i="2"/>
  <c r="L38" i="2"/>
  <c r="M38" i="2"/>
  <c r="B38" i="2"/>
  <c r="C24" i="2"/>
  <c r="D24" i="2"/>
  <c r="E24" i="2"/>
  <c r="F24" i="2"/>
  <c r="G24" i="2"/>
  <c r="H24" i="2"/>
  <c r="I24" i="2"/>
  <c r="J24" i="2"/>
  <c r="K24" i="2"/>
  <c r="L24" i="2"/>
  <c r="M24" i="2"/>
  <c r="C20" i="2"/>
  <c r="D20" i="2"/>
  <c r="E20" i="2"/>
  <c r="F20" i="2"/>
  <c r="G20" i="2"/>
  <c r="H20" i="2"/>
  <c r="I20" i="2"/>
  <c r="J20" i="2"/>
  <c r="K20" i="2"/>
  <c r="L20" i="2"/>
  <c r="M20" i="2"/>
  <c r="B24" i="2"/>
  <c r="B20" i="2"/>
  <c r="G35" i="1"/>
  <c r="G13" i="1"/>
  <c r="F13" i="1"/>
  <c r="B13" i="1"/>
  <c r="K35" i="3"/>
  <c r="J35" i="3"/>
  <c r="I35" i="3"/>
  <c r="H35" i="3"/>
  <c r="G35" i="3"/>
  <c r="F35" i="3"/>
  <c r="E35" i="3"/>
  <c r="D35" i="3"/>
  <c r="C35" i="3"/>
  <c r="B35" i="3"/>
  <c r="K13" i="3"/>
  <c r="J13" i="3"/>
  <c r="I13" i="3"/>
  <c r="H13" i="3"/>
  <c r="G13" i="3"/>
  <c r="F13" i="3"/>
  <c r="E13" i="3"/>
  <c r="D13" i="3"/>
  <c r="C13" i="3"/>
  <c r="B13" i="3"/>
  <c r="F41" i="1" l="1"/>
  <c r="F45" i="1"/>
  <c r="F19" i="1"/>
  <c r="F23" i="1"/>
  <c r="F35" i="1" l="1"/>
  <c r="E13" i="1"/>
  <c r="B35" i="1"/>
  <c r="C35" i="1"/>
  <c r="D35" i="1"/>
  <c r="E35" i="1"/>
  <c r="C13" i="1"/>
  <c r="D13" i="1"/>
  <c r="N23" i="2" l="1"/>
  <c r="N41" i="2" l="1"/>
  <c r="N45" i="2" l="1"/>
  <c r="N27" i="2"/>
  <c r="F32" i="2" l="1"/>
  <c r="F14" i="2" l="1"/>
  <c r="D32" i="2" l="1"/>
  <c r="E32" i="2"/>
  <c r="G32" i="2"/>
  <c r="H32" i="2"/>
  <c r="I32" i="2"/>
  <c r="J32" i="2"/>
  <c r="K32" i="2"/>
  <c r="L32" i="2"/>
  <c r="M32" i="2"/>
  <c r="D14" i="2" l="1"/>
  <c r="C32" i="2"/>
  <c r="C14" i="2"/>
  <c r="B14" i="2"/>
  <c r="E14" i="2"/>
  <c r="M14" i="2"/>
  <c r="K14" i="2"/>
  <c r="L14" i="2"/>
  <c r="J14" i="2"/>
  <c r="I14" i="2"/>
  <c r="H14" i="2"/>
  <c r="G14" i="2"/>
  <c r="B32" i="2"/>
  <c r="N44" i="2" l="1"/>
  <c r="N42" i="2"/>
  <c r="N40" i="2"/>
  <c r="N37" i="2"/>
  <c r="N36" i="2"/>
  <c r="N35" i="2"/>
  <c r="N34" i="2"/>
  <c r="N33" i="2"/>
  <c r="N26" i="2"/>
  <c r="N24" i="2"/>
  <c r="N22" i="2"/>
  <c r="N20" i="2"/>
  <c r="N19" i="2"/>
  <c r="N18" i="2"/>
  <c r="N17" i="2"/>
  <c r="N16" i="2"/>
  <c r="N15" i="2"/>
  <c r="N14" i="2" l="1"/>
  <c r="N38" i="2"/>
  <c r="N32" i="2" s="1"/>
</calcChain>
</file>

<file path=xl/sharedStrings.xml><?xml version="1.0" encoding="utf-8"?>
<sst xmlns="http://schemas.openxmlformats.org/spreadsheetml/2006/main" count="153" uniqueCount="41">
  <si>
    <t xml:space="preserve">Description </t>
  </si>
  <si>
    <t>Total of transactions with cards</t>
  </si>
  <si>
    <t>September</t>
  </si>
  <si>
    <t>October</t>
  </si>
  <si>
    <t>November</t>
  </si>
  <si>
    <t>December</t>
  </si>
  <si>
    <t>1- ATM  cash  withdrawal</t>
  </si>
  <si>
    <t xml:space="preserve">2- ATM deposits </t>
  </si>
  <si>
    <t xml:space="preserve">Months </t>
  </si>
  <si>
    <t>REPUBLIC OF ALBANIA</t>
  </si>
  <si>
    <t>BANK OF ALBANIA</t>
  </si>
  <si>
    <t>DEPARTAMENT OF PAYMENT SYSTEMS, ACCOUNTING AND FINANCE</t>
  </si>
  <si>
    <t xml:space="preserve">  a-with cards </t>
  </si>
  <si>
    <t xml:space="preserve">  b-with software </t>
  </si>
  <si>
    <t xml:space="preserve">of which: </t>
  </si>
  <si>
    <t xml:space="preserve">7-Payments with electronic money </t>
  </si>
  <si>
    <t>Source: Bank of Albania</t>
  </si>
  <si>
    <t xml:space="preserve">6-Transaction for loading, reloading  and unloading of e-money </t>
  </si>
  <si>
    <t>3- Credit transfer via ATM</t>
  </si>
  <si>
    <t xml:space="preserve">4- Cash advances at POS terminals </t>
  </si>
  <si>
    <t xml:space="preserve">5- Card payments at POS terminals </t>
  </si>
  <si>
    <t xml:space="preserve">Number of transactions </t>
  </si>
  <si>
    <t>(Reporting of banks as per  “Metodology of reporting for payment instruments” revised in January 2014)</t>
  </si>
  <si>
    <t>The data is not audited by Bank of Albania</t>
  </si>
  <si>
    <r>
      <t xml:space="preserve"> </t>
    </r>
    <r>
      <rPr>
        <b/>
        <i/>
        <u/>
        <sz val="11"/>
        <rFont val="Arial"/>
        <family val="2"/>
      </rPr>
      <t>Transactions with cards as per typology of their terminal in years  - Value (in milion LEK)</t>
    </r>
    <r>
      <rPr>
        <b/>
        <i/>
        <sz val="11"/>
        <rFont val="Arial"/>
        <family val="2"/>
      </rPr>
      <t xml:space="preserve"> </t>
    </r>
  </si>
  <si>
    <r>
      <t xml:space="preserve"> </t>
    </r>
    <r>
      <rPr>
        <b/>
        <i/>
        <u/>
        <sz val="11"/>
        <rFont val="Arial"/>
        <family val="2"/>
      </rPr>
      <t xml:space="preserve">Transactions with cards as per typology of their terminal in years  - Number </t>
    </r>
  </si>
  <si>
    <t>2014*</t>
  </si>
  <si>
    <t>Years</t>
  </si>
  <si>
    <t>*The data of year 2014, based on revised reporting methodology for payment instruments, for the month of January 2014 do not include card transactions in the internet.</t>
  </si>
  <si>
    <t>Value (in milion ALL)</t>
  </si>
  <si>
    <t>January</t>
  </si>
  <si>
    <t>February</t>
  </si>
  <si>
    <t>March</t>
  </si>
  <si>
    <t>April</t>
  </si>
  <si>
    <t>May</t>
  </si>
  <si>
    <t>June</t>
  </si>
  <si>
    <t xml:space="preserve">August </t>
  </si>
  <si>
    <t xml:space="preserve"> Transactions with cards as per typology of terminal for months during year 2024</t>
  </si>
  <si>
    <t>Total of year 2024</t>
  </si>
  <si>
    <t>July*</t>
  </si>
  <si>
    <t>*Revised due to updated information by one of the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</si>
</sst>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</numFmts>
  <fonts count="19">
    <font>
      <sz val="10"/>
      <name val="Arial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name val="Arial"/>
      <family val="2"/>
      <charset val="238"/>
    </font>
    <font>
      <i/>
      <sz val="10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70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9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10" fillId="2" borderId="0" xfId="5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1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3" xfId="1" applyNumberFormat="1" applyFont="1" applyFill="1" applyBorder="1" applyAlignment="1"/>
    <xf numFmtId="166" fontId="5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5" fillId="2" borderId="0" xfId="0" applyNumberFormat="1" applyFont="1" applyFill="1" applyAlignment="1"/>
    <xf numFmtId="166" fontId="5" fillId="2" borderId="1" xfId="0" applyNumberFormat="1" applyFont="1" applyFill="1" applyBorder="1">
      <alignment vertical="top"/>
    </xf>
    <xf numFmtId="166" fontId="5" fillId="2" borderId="3" xfId="0" applyNumberFormat="1" applyFont="1" applyFill="1" applyBorder="1">
      <alignment vertical="top"/>
    </xf>
    <xf numFmtId="43" fontId="5" fillId="2" borderId="0" xfId="0" applyNumberFormat="1" applyFont="1" applyFill="1" applyAlignment="1"/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4" fontId="9" fillId="2" borderId="0" xfId="0" applyNumberFormat="1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43" fontId="5" fillId="2" borderId="1" xfId="1" applyFont="1" applyFill="1" applyBorder="1" applyAlignment="1"/>
    <xf numFmtId="166" fontId="5" fillId="2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justify" wrapText="1"/>
    </xf>
    <xf numFmtId="165" fontId="2" fillId="2" borderId="0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/>
    <xf numFmtId="164" fontId="9" fillId="2" borderId="0" xfId="0" applyNumberFormat="1" applyFont="1" applyFill="1" applyAlignment="1"/>
    <xf numFmtId="165" fontId="2" fillId="2" borderId="0" xfId="0" applyNumberFormat="1" applyFont="1" applyFill="1" applyAlignment="1"/>
    <xf numFmtId="0" fontId="2" fillId="0" borderId="0" xfId="0" applyFont="1" applyFill="1" applyBorder="1" applyAlignment="1"/>
    <xf numFmtId="43" fontId="5" fillId="2" borderId="1" xfId="1" applyFont="1" applyFill="1" applyBorder="1" applyAlignment="1">
      <alignment horizontal="center"/>
    </xf>
    <xf numFmtId="41" fontId="5" fillId="2" borderId="0" xfId="0" applyNumberFormat="1" applyFont="1" applyFill="1" applyBorder="1" applyAlignment="1"/>
    <xf numFmtId="0" fontId="5" fillId="0" borderId="7" xfId="0" applyFont="1" applyFill="1" applyBorder="1" applyAlignment="1">
      <alignment horizontal="justify"/>
    </xf>
    <xf numFmtId="0" fontId="5" fillId="0" borderId="8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justify"/>
    </xf>
    <xf numFmtId="43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165" fontId="5" fillId="2" borderId="9" xfId="1" applyNumberFormat="1" applyFont="1" applyFill="1" applyBorder="1" applyAlignment="1"/>
    <xf numFmtId="165" fontId="5" fillId="2" borderId="5" xfId="1" applyNumberFormat="1" applyFont="1" applyFill="1" applyBorder="1" applyAlignment="1">
      <alignment horizontal="right"/>
    </xf>
    <xf numFmtId="166" fontId="5" fillId="2" borderId="13" xfId="0" applyNumberFormat="1" applyFont="1" applyFill="1" applyBorder="1" applyAlignment="1"/>
    <xf numFmtId="166" fontId="5" fillId="2" borderId="9" xfId="4" applyNumberFormat="1" applyFont="1" applyFill="1" applyBorder="1" applyAlignment="1"/>
    <xf numFmtId="166" fontId="5" fillId="2" borderId="9" xfId="0" applyNumberFormat="1" applyFont="1" applyFill="1" applyBorder="1" applyAlignment="1"/>
    <xf numFmtId="166" fontId="5" fillId="2" borderId="9" xfId="0" applyNumberFormat="1" applyFont="1" applyFill="1" applyBorder="1">
      <alignment vertical="top"/>
    </xf>
    <xf numFmtId="166" fontId="5" fillId="2" borderId="14" xfId="0" applyNumberFormat="1" applyFont="1" applyFill="1" applyBorder="1">
      <alignment vertical="top"/>
    </xf>
    <xf numFmtId="0" fontId="5" fillId="2" borderId="1" xfId="0" applyFont="1" applyFill="1" applyBorder="1" applyAlignment="1">
      <alignment horizontal="center" vertical="top"/>
    </xf>
    <xf numFmtId="43" fontId="5" fillId="2" borderId="1" xfId="0" applyNumberFormat="1" applyFont="1" applyFill="1" applyBorder="1" applyAlignment="1"/>
    <xf numFmtId="166" fontId="4" fillId="3" borderId="4" xfId="0" applyNumberFormat="1" applyFont="1" applyFill="1" applyBorder="1" applyAlignment="1"/>
    <xf numFmtId="43" fontId="5" fillId="2" borderId="1" xfId="7" applyFont="1" applyFill="1" applyBorder="1" applyAlignment="1"/>
    <xf numFmtId="165" fontId="5" fillId="2" borderId="1" xfId="8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1" xfId="4" applyNumberFormat="1" applyFont="1" applyFill="1" applyBorder="1" applyAlignment="1"/>
    <xf numFmtId="165" fontId="5" fillId="2" borderId="1" xfId="8" applyNumberFormat="1" applyFont="1" applyFill="1" applyBorder="1" applyAlignment="1">
      <alignment vertical="top"/>
    </xf>
    <xf numFmtId="43" fontId="5" fillId="0" borderId="1" xfId="1" applyFont="1" applyFill="1" applyBorder="1" applyAlignment="1"/>
    <xf numFmtId="165" fontId="5" fillId="2" borderId="10" xfId="1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/>
    <xf numFmtId="3" fontId="5" fillId="0" borderId="1" xfId="0" applyNumberFormat="1" applyFont="1" applyBorder="1" applyAlignment="1">
      <alignment horizontal="right" vertical="center"/>
    </xf>
    <xf numFmtId="41" fontId="5" fillId="2" borderId="1" xfId="4" applyNumberFormat="1" applyFont="1" applyFill="1" applyBorder="1" applyAlignment="1"/>
    <xf numFmtId="165" fontId="5" fillId="2" borderId="1" xfId="1" applyNumberFormat="1" applyFont="1" applyFill="1" applyBorder="1" applyAlignment="1">
      <alignment vertical="top"/>
    </xf>
    <xf numFmtId="43" fontId="5" fillId="2" borderId="9" xfId="1" applyFont="1" applyFill="1" applyBorder="1" applyAlignment="1"/>
    <xf numFmtId="43" fontId="5" fillId="2" borderId="1" xfId="2" applyFont="1" applyFill="1" applyBorder="1" applyAlignment="1"/>
    <xf numFmtId="165" fontId="5" fillId="2" borderId="1" xfId="2" applyNumberFormat="1" applyFont="1" applyFill="1" applyBorder="1" applyAlignment="1"/>
    <xf numFmtId="165" fontId="5" fillId="2" borderId="1" xfId="2" applyNumberFormat="1" applyFont="1" applyFill="1" applyBorder="1" applyAlignment="1">
      <alignment horizontal="center"/>
    </xf>
    <xf numFmtId="0" fontId="15" fillId="2" borderId="0" xfId="0" applyFont="1" applyFill="1" applyAlignment="1"/>
    <xf numFmtId="165" fontId="5" fillId="0" borderId="1" xfId="2" applyNumberFormat="1" applyFont="1" applyFill="1" applyBorder="1" applyAlignment="1"/>
    <xf numFmtId="166" fontId="16" fillId="0" borderId="0" xfId="0" applyNumberFormat="1" applyFont="1" applyBorder="1" applyAlignment="1"/>
    <xf numFmtId="165" fontId="5" fillId="2" borderId="1" xfId="1" applyNumberFormat="1" applyFont="1" applyFill="1" applyBorder="1" applyAlignment="1">
      <alignment horizontal="right"/>
    </xf>
    <xf numFmtId="165" fontId="5" fillId="0" borderId="22" xfId="1" applyNumberFormat="1" applyFont="1" applyFill="1" applyBorder="1" applyAlignment="1">
      <alignment horizontal="justify"/>
    </xf>
    <xf numFmtId="165" fontId="5" fillId="0" borderId="23" xfId="1" applyNumberFormat="1" applyFont="1" applyFill="1" applyBorder="1" applyAlignment="1">
      <alignment horizontal="justify"/>
    </xf>
    <xf numFmtId="0" fontId="17" fillId="2" borderId="0" xfId="0" applyFont="1" applyFill="1" applyAlignment="1"/>
    <xf numFmtId="0" fontId="17" fillId="2" borderId="0" xfId="0" applyFont="1" applyFill="1" applyBorder="1">
      <alignment vertical="top"/>
    </xf>
    <xf numFmtId="0" fontId="17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center" vertical="top"/>
    </xf>
    <xf numFmtId="4" fontId="18" fillId="2" borderId="0" xfId="0" applyNumberFormat="1" applyFont="1" applyFill="1" applyAlignment="1"/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/>
    <xf numFmtId="166" fontId="4" fillId="3" borderId="13" xfId="0" applyNumberFormat="1" applyFont="1" applyFill="1" applyBorder="1" applyAlignment="1"/>
    <xf numFmtId="165" fontId="4" fillId="3" borderId="5" xfId="1" applyNumberFormat="1" applyFont="1" applyFill="1" applyBorder="1" applyAlignment="1">
      <alignment horizontal="justify" wrapText="1"/>
    </xf>
    <xf numFmtId="43" fontId="5" fillId="2" borderId="0" xfId="1" applyFont="1" applyFill="1" applyBorder="1" applyAlignment="1"/>
    <xf numFmtId="0" fontId="5" fillId="2" borderId="2" xfId="0" applyFont="1" applyFill="1" applyBorder="1" applyAlignment="1">
      <alignment horizontal="center"/>
    </xf>
    <xf numFmtId="166" fontId="4" fillId="3" borderId="26" xfId="0" applyNumberFormat="1" applyFont="1" applyFill="1" applyBorder="1" applyAlignment="1"/>
    <xf numFmtId="166" fontId="5" fillId="2" borderId="2" xfId="4" applyNumberFormat="1" applyFont="1" applyFill="1" applyBorder="1" applyAlignment="1"/>
    <xf numFmtId="166" fontId="5" fillId="2" borderId="27" xfId="4" applyNumberFormat="1" applyFont="1" applyFill="1" applyBorder="1" applyAlignment="1"/>
    <xf numFmtId="0" fontId="4" fillId="3" borderId="30" xfId="0" applyFont="1" applyFill="1" applyBorder="1" applyAlignment="1">
      <alignment horizontal="justify"/>
    </xf>
    <xf numFmtId="0" fontId="5" fillId="0" borderId="30" xfId="0" applyFont="1" applyFill="1" applyBorder="1" applyAlignment="1">
      <alignment horizontal="justify"/>
    </xf>
    <xf numFmtId="0" fontId="5" fillId="0" borderId="29" xfId="0" applyFont="1" applyFill="1" applyBorder="1" applyAlignment="1">
      <alignment horizontal="justify"/>
    </xf>
    <xf numFmtId="0" fontId="5" fillId="0" borderId="31" xfId="0" applyFont="1" applyFill="1" applyBorder="1" applyAlignment="1">
      <alignment horizontal="justify"/>
    </xf>
    <xf numFmtId="165" fontId="4" fillId="3" borderId="2" xfId="1" applyNumberFormat="1" applyFont="1" applyFill="1" applyBorder="1" applyAlignment="1">
      <alignment horizontal="justify" wrapText="1"/>
    </xf>
    <xf numFmtId="165" fontId="5" fillId="2" borderId="2" xfId="2" applyNumberFormat="1" applyFont="1" applyFill="1" applyBorder="1" applyAlignment="1"/>
    <xf numFmtId="165" fontId="5" fillId="2" borderId="2" xfId="2" applyNumberFormat="1" applyFont="1" applyFill="1" applyBorder="1" applyAlignment="1">
      <alignment horizontal="center"/>
    </xf>
    <xf numFmtId="165" fontId="5" fillId="2" borderId="27" xfId="1" applyNumberFormat="1" applyFont="1" applyFill="1" applyBorder="1" applyAlignment="1"/>
    <xf numFmtId="0" fontId="4" fillId="3" borderId="32" xfId="0" applyFont="1" applyFill="1" applyBorder="1" applyAlignment="1">
      <alignment horizontal="justify"/>
    </xf>
    <xf numFmtId="166" fontId="4" fillId="3" borderId="33" xfId="0" applyNumberFormat="1" applyFont="1" applyFill="1" applyBorder="1" applyAlignment="1"/>
    <xf numFmtId="0" fontId="5" fillId="0" borderId="18" xfId="0" applyFont="1" applyFill="1" applyBorder="1" applyAlignment="1">
      <alignment horizontal="justify"/>
    </xf>
    <xf numFmtId="43" fontId="5" fillId="2" borderId="34" xfId="0" applyNumberFormat="1" applyFont="1" applyFill="1" applyBorder="1" applyAlignment="1"/>
    <xf numFmtId="166" fontId="5" fillId="2" borderId="34" xfId="0" applyNumberFormat="1" applyFont="1" applyFill="1" applyBorder="1" applyAlignment="1"/>
    <xf numFmtId="43" fontId="5" fillId="2" borderId="34" xfId="2" applyFont="1" applyFill="1" applyBorder="1" applyAlignment="1"/>
    <xf numFmtId="165" fontId="4" fillId="3" borderId="15" xfId="1" applyNumberFormat="1" applyFont="1" applyFill="1" applyBorder="1" applyAlignment="1">
      <alignment horizontal="justify"/>
    </xf>
    <xf numFmtId="165" fontId="5" fillId="0" borderId="21" xfId="1" applyNumberFormat="1" applyFont="1" applyFill="1" applyBorder="1" applyAlignment="1">
      <alignment horizontal="justify"/>
    </xf>
    <xf numFmtId="165" fontId="5" fillId="2" borderId="34" xfId="1" applyNumberFormat="1" applyFont="1" applyFill="1" applyBorder="1" applyAlignment="1"/>
    <xf numFmtId="165" fontId="5" fillId="2" borderId="34" xfId="1" applyNumberFormat="1" applyFont="1" applyFill="1" applyBorder="1" applyAlignment="1">
      <alignment horizontal="right"/>
    </xf>
    <xf numFmtId="165" fontId="5" fillId="2" borderId="9" xfId="1" applyNumberFormat="1" applyFont="1" applyFill="1" applyBorder="1" applyAlignment="1">
      <alignment horizontal="right"/>
    </xf>
    <xf numFmtId="165" fontId="7" fillId="2" borderId="9" xfId="1" applyNumberFormat="1" applyFont="1" applyFill="1" applyBorder="1" applyAlignment="1"/>
    <xf numFmtId="0" fontId="4" fillId="2" borderId="19" xfId="1" applyNumberFormat="1" applyFont="1" applyFill="1" applyBorder="1" applyAlignment="1">
      <alignment horizontal="center"/>
    </xf>
    <xf numFmtId="0" fontId="4" fillId="2" borderId="20" xfId="1" applyNumberFormat="1" applyFont="1" applyFill="1" applyBorder="1" applyAlignment="1">
      <alignment horizontal="center"/>
    </xf>
    <xf numFmtId="0" fontId="4" fillId="2" borderId="20" xfId="1" applyNumberFormat="1" applyFont="1" applyFill="1" applyBorder="1" applyAlignment="1"/>
    <xf numFmtId="0" fontId="4" fillId="2" borderId="36" xfId="1" applyNumberFormat="1" applyFont="1" applyFill="1" applyBorder="1" applyAlignment="1"/>
    <xf numFmtId="165" fontId="4" fillId="3" borderId="32" xfId="1" applyNumberFormat="1" applyFont="1" applyFill="1" applyBorder="1" applyAlignment="1">
      <alignment horizontal="justify" wrapText="1"/>
    </xf>
    <xf numFmtId="165" fontId="4" fillId="3" borderId="37" xfId="1" applyNumberFormat="1" applyFont="1" applyFill="1" applyBorder="1" applyAlignment="1">
      <alignment horizontal="justify" wrapText="1"/>
    </xf>
    <xf numFmtId="165" fontId="5" fillId="2" borderId="18" xfId="1" applyNumberFormat="1" applyFont="1" applyFill="1" applyBorder="1" applyAlignment="1"/>
    <xf numFmtId="165" fontId="5" fillId="2" borderId="7" xfId="1" applyNumberFormat="1" applyFont="1" applyFill="1" applyBorder="1" applyAlignment="1"/>
    <xf numFmtId="165" fontId="5" fillId="2" borderId="8" xfId="1" applyNumberFormat="1" applyFont="1" applyFill="1" applyBorder="1" applyAlignment="1"/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41" fontId="4" fillId="2" borderId="39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5" fontId="5" fillId="0" borderId="0" xfId="0" applyNumberFormat="1" applyFont="1" applyFill="1" applyAlignment="1"/>
    <xf numFmtId="43" fontId="5" fillId="0" borderId="0" xfId="0" applyNumberFormat="1" applyFont="1" applyFill="1" applyAlignment="1"/>
    <xf numFmtId="0" fontId="4" fillId="2" borderId="36" xfId="1" applyNumberFormat="1" applyFont="1" applyFill="1" applyBorder="1" applyAlignment="1">
      <alignment horizontal="center"/>
    </xf>
    <xf numFmtId="165" fontId="4" fillId="3" borderId="12" xfId="1" applyNumberFormat="1" applyFont="1" applyFill="1" applyBorder="1" applyAlignment="1">
      <alignment horizontal="justify" wrapText="1"/>
    </xf>
    <xf numFmtId="165" fontId="5" fillId="2" borderId="35" xfId="1" applyNumberFormat="1" applyFont="1" applyFill="1" applyBorder="1" applyAlignment="1"/>
    <xf numFmtId="165" fontId="5" fillId="2" borderId="5" xfId="1" applyNumberFormat="1" applyFont="1" applyFill="1" applyBorder="1" applyAlignment="1"/>
    <xf numFmtId="165" fontId="5" fillId="2" borderId="10" xfId="1" applyNumberFormat="1" applyFont="1" applyFill="1" applyBorder="1" applyAlignment="1"/>
    <xf numFmtId="0" fontId="4" fillId="2" borderId="42" xfId="0" applyFont="1" applyFill="1" applyBorder="1" applyAlignment="1">
      <alignment horizontal="center"/>
    </xf>
    <xf numFmtId="166" fontId="4" fillId="3" borderId="43" xfId="0" applyNumberFormat="1" applyFont="1" applyFill="1" applyBorder="1" applyAlignment="1"/>
    <xf numFmtId="41" fontId="5" fillId="2" borderId="35" xfId="0" applyNumberFormat="1" applyFont="1" applyFill="1" applyBorder="1" applyAlignment="1"/>
    <xf numFmtId="41" fontId="5" fillId="2" borderId="5" xfId="0" applyNumberFormat="1" applyFont="1" applyFill="1" applyBorder="1" applyAlignment="1"/>
    <xf numFmtId="43" fontId="5" fillId="2" borderId="10" xfId="1" applyFont="1" applyFill="1" applyBorder="1" applyAlignment="1"/>
    <xf numFmtId="165" fontId="5" fillId="0" borderId="18" xfId="1" applyNumberFormat="1" applyFont="1" applyFill="1" applyBorder="1" applyAlignment="1"/>
    <xf numFmtId="165" fontId="5" fillId="0" borderId="7" xfId="1" applyNumberFormat="1" applyFont="1" applyFill="1" applyBorder="1" applyAlignment="1"/>
    <xf numFmtId="0" fontId="4" fillId="3" borderId="7" xfId="0" applyFont="1" applyFill="1" applyBorder="1" applyAlignment="1">
      <alignment horizontal="justify"/>
    </xf>
    <xf numFmtId="0" fontId="4" fillId="2" borderId="44" xfId="1" applyNumberFormat="1" applyFont="1" applyFill="1" applyBorder="1" applyAlignment="1">
      <alignment horizontal="center"/>
    </xf>
    <xf numFmtId="0" fontId="4" fillId="2" borderId="41" xfId="1" applyNumberFormat="1" applyFont="1" applyFill="1" applyBorder="1" applyAlignment="1">
      <alignment horizontal="center"/>
    </xf>
    <xf numFmtId="0" fontId="4" fillId="2" borderId="39" xfId="0" applyFont="1" applyFill="1" applyBorder="1" applyAlignment="1"/>
    <xf numFmtId="43" fontId="5" fillId="0" borderId="5" xfId="1" applyFont="1" applyFill="1" applyBorder="1" applyAlignment="1"/>
    <xf numFmtId="43" fontId="5" fillId="0" borderId="10" xfId="1" applyFont="1" applyFill="1" applyBorder="1" applyAlignment="1"/>
    <xf numFmtId="0" fontId="11" fillId="2" borderId="0" xfId="5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 wrapText="1"/>
    </xf>
    <xf numFmtId="166" fontId="4" fillId="2" borderId="13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65" fontId="4" fillId="2" borderId="15" xfId="1" applyNumberFormat="1" applyFont="1" applyFill="1" applyBorder="1" applyAlignment="1">
      <alignment horizontal="center"/>
    </xf>
    <xf numFmtId="165" fontId="4" fillId="2" borderId="17" xfId="1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165" fontId="4" fillId="2" borderId="25" xfId="1" applyNumberFormat="1" applyFont="1" applyFill="1" applyBorder="1" applyAlignment="1">
      <alignment horizontal="center"/>
    </xf>
    <xf numFmtId="165" fontId="4" fillId="2" borderId="16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9">
    <cellStyle name="Comma" xfId="1" builtinId="3"/>
    <cellStyle name="Comma 2" xfId="2"/>
    <cellStyle name="Comma 3" xfId="6"/>
    <cellStyle name="Comma 4" xfId="7"/>
    <cellStyle name="Comma 5" xfId="8"/>
    <cellStyle name="Normal" xfId="0" builtinId="0"/>
    <cellStyle name="Normal 2" xfId="3"/>
    <cellStyle name="Normal 6" xfId="4"/>
    <cellStyle name="Normal_transaksion terminale  nr-vl  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36</xdr:row>
      <xdr:rowOff>201203</xdr:rowOff>
    </xdr:to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8715375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76200</xdr:colOff>
      <xdr:row>38</xdr:row>
      <xdr:rowOff>152400</xdr:rowOff>
    </xdr:to>
    <xdr:sp macro="" textlink="">
      <xdr:nvSpPr>
        <xdr:cNvPr id="1422" name="Text Box 2"/>
        <xdr:cNvSpPr txBox="1">
          <a:spLocks noChangeArrowheads="1"/>
        </xdr:cNvSpPr>
      </xdr:nvSpPr>
      <xdr:spPr bwMode="auto">
        <a:xfrm>
          <a:off x="8667750" y="6924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171450</xdr:rowOff>
    </xdr:from>
    <xdr:to>
      <xdr:col>1</xdr:col>
      <xdr:colOff>76200</xdr:colOff>
      <xdr:row>36</xdr:row>
      <xdr:rowOff>190714</xdr:rowOff>
    </xdr:to>
    <xdr:sp macro="" textlink="">
      <xdr:nvSpPr>
        <xdr:cNvPr id="1423" name="Text Box 6"/>
        <xdr:cNvSpPr txBox="1">
          <a:spLocks noChangeArrowheads="1"/>
        </xdr:cNvSpPr>
      </xdr:nvSpPr>
      <xdr:spPr bwMode="auto">
        <a:xfrm>
          <a:off x="7877175" y="659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19050</xdr:rowOff>
    </xdr:from>
    <xdr:to>
      <xdr:col>1</xdr:col>
      <xdr:colOff>76200</xdr:colOff>
      <xdr:row>36</xdr:row>
      <xdr:rowOff>39277</xdr:rowOff>
    </xdr:to>
    <xdr:sp macro="" textlink="">
      <xdr:nvSpPr>
        <xdr:cNvPr id="1424" name="Text Box 7"/>
        <xdr:cNvSpPr txBox="1">
          <a:spLocks noChangeArrowheads="1"/>
        </xdr:cNvSpPr>
      </xdr:nvSpPr>
      <xdr:spPr bwMode="auto">
        <a:xfrm>
          <a:off x="7877175" y="643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42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36</xdr:row>
      <xdr:rowOff>0</xdr:rowOff>
    </xdr:from>
    <xdr:to>
      <xdr:col>7</xdr:col>
      <xdr:colOff>381000</xdr:colOff>
      <xdr:row>37</xdr:row>
      <xdr:rowOff>39278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867775" y="7115175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37</xdr:row>
      <xdr:rowOff>123825</xdr:rowOff>
    </xdr:from>
    <xdr:to>
      <xdr:col>7</xdr:col>
      <xdr:colOff>333375</xdr:colOff>
      <xdr:row>39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0" y="744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171450</xdr:rowOff>
    </xdr:from>
    <xdr:to>
      <xdr:col>6</xdr:col>
      <xdr:colOff>371475</xdr:colOff>
      <xdr:row>37</xdr:row>
      <xdr:rowOff>38314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7943850" y="7105650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19050</xdr:rowOff>
    </xdr:from>
    <xdr:to>
      <xdr:col>6</xdr:col>
      <xdr:colOff>371475</xdr:colOff>
      <xdr:row>36</xdr:row>
      <xdr:rowOff>58327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7943850" y="6953250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view="pageBreakPreview" topLeftCell="A16" zoomScaleNormal="100" zoomScaleSheetLayoutView="100" workbookViewId="0">
      <selection activeCell="C48" sqref="C48"/>
    </sheetView>
  </sheetViews>
  <sheetFormatPr defaultRowHeight="14.25"/>
  <cols>
    <col min="1" max="1" width="45" style="2" customWidth="1"/>
    <col min="2" max="2" width="14.28515625" style="2" customWidth="1"/>
    <col min="3" max="3" width="14.42578125" style="2" customWidth="1"/>
    <col min="4" max="4" width="11.7109375" style="3" customWidth="1"/>
    <col min="5" max="5" width="12.140625" style="2" customWidth="1"/>
    <col min="6" max="6" width="11.7109375" style="2" customWidth="1"/>
    <col min="7" max="7" width="11.42578125" style="2" customWidth="1"/>
    <col min="8" max="8" width="11.28515625" style="2" customWidth="1"/>
    <col min="9" max="9" width="12" style="2" customWidth="1"/>
    <col min="10" max="10" width="12.140625" style="2" customWidth="1"/>
    <col min="11" max="11" width="11.7109375" style="2" customWidth="1"/>
    <col min="12" max="12" width="11.5703125" style="2" customWidth="1"/>
    <col min="13" max="13" width="14.5703125" style="2" bestFit="1" customWidth="1"/>
    <col min="14" max="14" width="19.5703125" style="2" bestFit="1" customWidth="1"/>
    <col min="15" max="15" width="16" style="5" customWidth="1"/>
    <col min="16" max="16" width="9.140625" style="5"/>
    <col min="17" max="16384" width="9.140625" style="2"/>
  </cols>
  <sheetData>
    <row r="1" spans="1:17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</row>
    <row r="3" spans="1:17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2"/>
    </row>
    <row r="4" spans="1:17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7" ht="15.75">
      <c r="A5" s="7"/>
      <c r="B5" s="7"/>
      <c r="C5" s="8" t="s">
        <v>9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7" ht="15.75">
      <c r="A6" s="7"/>
      <c r="B6" s="7"/>
      <c r="C6" s="8" t="s">
        <v>10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7">
      <c r="A7" s="143" t="s">
        <v>11</v>
      </c>
      <c r="B7" s="143"/>
      <c r="C7" s="143"/>
      <c r="D7" s="143"/>
      <c r="E7" s="143"/>
      <c r="F7" s="143"/>
      <c r="G7" s="143"/>
      <c r="H7" s="5"/>
      <c r="I7" s="5"/>
      <c r="J7" s="5"/>
      <c r="K7" s="5"/>
      <c r="L7" s="5"/>
      <c r="M7" s="5"/>
      <c r="N7" s="5"/>
      <c r="O7" s="2"/>
      <c r="P7" s="2"/>
    </row>
    <row r="8" spans="1:17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7" s="1" customFormat="1">
      <c r="A9" s="10" t="s">
        <v>37</v>
      </c>
      <c r="B9" s="10"/>
      <c r="C9" s="9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  <c r="P9" s="2"/>
      <c r="Q9" s="2"/>
    </row>
    <row r="10" spans="1:17" s="1" customFormat="1">
      <c r="A10" s="10"/>
      <c r="B10" s="10"/>
      <c r="C10" s="9"/>
      <c r="D10" s="11"/>
      <c r="E10" s="12"/>
      <c r="F10" s="12"/>
      <c r="G10" s="12"/>
      <c r="H10" s="12"/>
      <c r="I10" s="12"/>
      <c r="J10" s="35"/>
      <c r="K10" s="12"/>
      <c r="L10" s="12"/>
      <c r="M10" s="12"/>
      <c r="N10" s="12"/>
      <c r="O10" s="2"/>
      <c r="P10" s="2"/>
      <c r="Q10" s="2"/>
    </row>
    <row r="11" spans="1:17" s="1" customFormat="1" ht="15" thickBot="1">
      <c r="A11" s="36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12"/>
      <c r="L11" s="12"/>
      <c r="M11" s="12"/>
      <c r="N11" s="12"/>
      <c r="O11" s="2"/>
      <c r="P11" s="2"/>
      <c r="Q11" s="2"/>
    </row>
    <row r="12" spans="1:17" ht="15">
      <c r="A12" s="145" t="s">
        <v>0</v>
      </c>
      <c r="B12" s="151" t="s">
        <v>8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153" t="s">
        <v>38</v>
      </c>
      <c r="O12" s="2"/>
      <c r="P12" s="2"/>
    </row>
    <row r="13" spans="1:17" ht="15" customHeight="1">
      <c r="A13" s="146"/>
      <c r="B13" s="86" t="s">
        <v>30</v>
      </c>
      <c r="C13" s="52" t="s">
        <v>31</v>
      </c>
      <c r="D13" s="37" t="s">
        <v>32</v>
      </c>
      <c r="E13" s="52" t="s">
        <v>33</v>
      </c>
      <c r="F13" s="52" t="s">
        <v>34</v>
      </c>
      <c r="G13" s="52" t="s">
        <v>35</v>
      </c>
      <c r="H13" s="52" t="s">
        <v>39</v>
      </c>
      <c r="I13" s="52" t="s">
        <v>36</v>
      </c>
      <c r="J13" s="52" t="s">
        <v>2</v>
      </c>
      <c r="K13" s="52" t="s">
        <v>3</v>
      </c>
      <c r="L13" s="52" t="s">
        <v>4</v>
      </c>
      <c r="M13" s="52" t="s">
        <v>5</v>
      </c>
      <c r="N13" s="154"/>
      <c r="O13" s="2"/>
      <c r="P13" s="2"/>
    </row>
    <row r="14" spans="1:17" ht="15" customHeight="1">
      <c r="A14" s="90" t="s">
        <v>1</v>
      </c>
      <c r="B14" s="94">
        <f>B15+B16+B17+B18+B19+B20+B24</f>
        <v>3174935</v>
      </c>
      <c r="C14" s="30">
        <f>C15+C16+C17+C18+C19+C20+C24</f>
        <v>3188290</v>
      </c>
      <c r="D14" s="30">
        <f>D15+D16+D17+D18+D19+D20+D24</f>
        <v>3516085</v>
      </c>
      <c r="E14" s="30">
        <f>E15+E16+E17+E18+E19+E20+E24</f>
        <v>3520392</v>
      </c>
      <c r="F14" s="30">
        <f t="shared" ref="F14:M14" si="0">F15+F16+F17+F18+F19+F20+F24</f>
        <v>3661473</v>
      </c>
      <c r="G14" s="30">
        <f t="shared" si="0"/>
        <v>3598413</v>
      </c>
      <c r="H14" s="30">
        <f t="shared" si="0"/>
        <v>3692415</v>
      </c>
      <c r="I14" s="30">
        <f t="shared" si="0"/>
        <v>3569134</v>
      </c>
      <c r="J14" s="30">
        <f t="shared" si="0"/>
        <v>0</v>
      </c>
      <c r="K14" s="30">
        <f t="shared" si="0"/>
        <v>0</v>
      </c>
      <c r="L14" s="30">
        <f t="shared" si="0"/>
        <v>0</v>
      </c>
      <c r="M14" s="30">
        <f t="shared" si="0"/>
        <v>0</v>
      </c>
      <c r="N14" s="84">
        <f>N15+N16+N17+N18+N19+N20+N24</f>
        <v>27921137</v>
      </c>
      <c r="O14" s="2"/>
      <c r="P14" s="123"/>
    </row>
    <row r="15" spans="1:17">
      <c r="A15" s="91" t="s">
        <v>6</v>
      </c>
      <c r="B15" s="95">
        <v>1645570</v>
      </c>
      <c r="C15" s="15">
        <v>1660384</v>
      </c>
      <c r="D15" s="14">
        <v>1846642</v>
      </c>
      <c r="E15" s="14">
        <v>1815892</v>
      </c>
      <c r="F15" s="71">
        <v>1886413</v>
      </c>
      <c r="G15" s="14">
        <v>1815799</v>
      </c>
      <c r="H15" s="15">
        <v>1820754</v>
      </c>
      <c r="I15" s="15">
        <v>1758310</v>
      </c>
      <c r="J15" s="15"/>
      <c r="K15" s="14"/>
      <c r="L15" s="59"/>
      <c r="M15" s="16"/>
      <c r="N15" s="46">
        <f>SUM(B15:M15)</f>
        <v>14249764</v>
      </c>
      <c r="O15" s="2"/>
      <c r="P15" s="123"/>
    </row>
    <row r="16" spans="1:17">
      <c r="A16" s="91" t="s">
        <v>7</v>
      </c>
      <c r="B16" s="96">
        <v>73865</v>
      </c>
      <c r="C16" s="64">
        <v>74051</v>
      </c>
      <c r="D16" s="64">
        <v>81030</v>
      </c>
      <c r="E16" s="14">
        <v>81188</v>
      </c>
      <c r="F16" s="69">
        <v>85606</v>
      </c>
      <c r="G16" s="14">
        <v>81465</v>
      </c>
      <c r="H16" s="15">
        <v>86122</v>
      </c>
      <c r="I16" s="15">
        <v>89048</v>
      </c>
      <c r="J16" s="15"/>
      <c r="K16" s="14"/>
      <c r="L16" s="65"/>
      <c r="M16" s="16"/>
      <c r="N16" s="46">
        <f t="shared" ref="N16:N27" si="1">SUM(B16:M16)</f>
        <v>652375</v>
      </c>
      <c r="O16" s="2"/>
      <c r="P16" s="123"/>
    </row>
    <row r="17" spans="1:16" ht="13.5" customHeight="1">
      <c r="A17" s="91" t="s">
        <v>18</v>
      </c>
      <c r="B17" s="96">
        <v>0</v>
      </c>
      <c r="C17" s="58">
        <v>0</v>
      </c>
      <c r="D17" s="58">
        <v>0</v>
      </c>
      <c r="E17" s="85">
        <v>0</v>
      </c>
      <c r="F17" s="69">
        <v>0</v>
      </c>
      <c r="G17" s="14">
        <v>0</v>
      </c>
      <c r="H17" s="15">
        <v>0</v>
      </c>
      <c r="I17" s="15">
        <v>0</v>
      </c>
      <c r="J17" s="15"/>
      <c r="K17" s="14"/>
      <c r="L17" s="59"/>
      <c r="M17" s="16"/>
      <c r="N17" s="46">
        <f t="shared" si="1"/>
        <v>0</v>
      </c>
      <c r="O17" s="2"/>
      <c r="P17" s="123"/>
    </row>
    <row r="18" spans="1:16">
      <c r="A18" s="91" t="s">
        <v>19</v>
      </c>
      <c r="B18" s="95">
        <v>27</v>
      </c>
      <c r="C18" s="15">
        <v>27</v>
      </c>
      <c r="D18" s="14">
        <v>27</v>
      </c>
      <c r="E18" s="14">
        <v>31</v>
      </c>
      <c r="F18" s="69">
        <v>26</v>
      </c>
      <c r="G18" s="14">
        <v>19</v>
      </c>
      <c r="H18" s="15">
        <v>20</v>
      </c>
      <c r="I18" s="15">
        <v>28</v>
      </c>
      <c r="J18" s="15"/>
      <c r="K18" s="14"/>
      <c r="L18" s="59"/>
      <c r="M18" s="16"/>
      <c r="N18" s="46">
        <f t="shared" si="1"/>
        <v>205</v>
      </c>
      <c r="O18" s="2"/>
      <c r="P18" s="123"/>
    </row>
    <row r="19" spans="1:16" ht="15.75" customHeight="1">
      <c r="A19" s="91" t="s">
        <v>20</v>
      </c>
      <c r="B19" s="95">
        <v>1346842</v>
      </c>
      <c r="C19" s="15">
        <v>1347128</v>
      </c>
      <c r="D19" s="14">
        <v>1472963</v>
      </c>
      <c r="E19" s="14">
        <v>1511841</v>
      </c>
      <c r="F19" s="68">
        <v>1576191</v>
      </c>
      <c r="G19" s="14">
        <v>1593178</v>
      </c>
      <c r="H19" s="15">
        <v>1674784</v>
      </c>
      <c r="I19" s="15">
        <v>1616838</v>
      </c>
      <c r="J19" s="15"/>
      <c r="K19" s="14"/>
      <c r="L19" s="59"/>
      <c r="M19" s="16"/>
      <c r="N19" s="46">
        <f t="shared" si="1"/>
        <v>12139765</v>
      </c>
      <c r="O19" s="2"/>
      <c r="P19" s="123"/>
    </row>
    <row r="20" spans="1:16" ht="46.5" customHeight="1">
      <c r="A20" s="92" t="s">
        <v>17</v>
      </c>
      <c r="B20" s="95">
        <f>B22+B23</f>
        <v>36049</v>
      </c>
      <c r="C20" s="95">
        <f t="shared" ref="C20:M20" si="2">C22+C23</f>
        <v>34115</v>
      </c>
      <c r="D20" s="95">
        <f t="shared" si="2"/>
        <v>37432</v>
      </c>
      <c r="E20" s="95">
        <f t="shared" si="2"/>
        <v>36102</v>
      </c>
      <c r="F20" s="95">
        <f t="shared" si="2"/>
        <v>36010</v>
      </c>
      <c r="G20" s="95">
        <f t="shared" si="2"/>
        <v>33939</v>
      </c>
      <c r="H20" s="95">
        <f t="shared" si="2"/>
        <v>35284</v>
      </c>
      <c r="I20" s="95">
        <f t="shared" si="2"/>
        <v>33839</v>
      </c>
      <c r="J20" s="95">
        <f t="shared" si="2"/>
        <v>0</v>
      </c>
      <c r="K20" s="95">
        <f t="shared" si="2"/>
        <v>0</v>
      </c>
      <c r="L20" s="95">
        <f t="shared" si="2"/>
        <v>0</v>
      </c>
      <c r="M20" s="95">
        <f t="shared" si="2"/>
        <v>0</v>
      </c>
      <c r="N20" s="46">
        <f t="shared" si="1"/>
        <v>282770</v>
      </c>
      <c r="O20" s="2"/>
      <c r="P20" s="123"/>
    </row>
    <row r="21" spans="1:16" ht="15.75" customHeight="1">
      <c r="A21" s="91" t="s">
        <v>14</v>
      </c>
      <c r="B21" s="95"/>
      <c r="C21" s="14"/>
      <c r="D21" s="14"/>
      <c r="E21" s="14"/>
      <c r="F21" s="56"/>
      <c r="G21" s="14"/>
      <c r="H21" s="14"/>
      <c r="I21" s="14"/>
      <c r="J21" s="14"/>
      <c r="K21" s="14"/>
      <c r="L21" s="56"/>
      <c r="M21" s="14"/>
      <c r="N21" s="46"/>
      <c r="O21" s="2"/>
      <c r="P21" s="123"/>
    </row>
    <row r="22" spans="1:16" ht="15.75" customHeight="1">
      <c r="A22" s="91" t="s">
        <v>12</v>
      </c>
      <c r="B22" s="95">
        <v>36049</v>
      </c>
      <c r="C22" s="14">
        <v>34115</v>
      </c>
      <c r="D22" s="14">
        <v>37432</v>
      </c>
      <c r="E22" s="14">
        <v>36102</v>
      </c>
      <c r="F22" s="56">
        <v>36010</v>
      </c>
      <c r="G22" s="14">
        <v>33939</v>
      </c>
      <c r="H22" s="14">
        <v>35284</v>
      </c>
      <c r="I22" s="14">
        <v>33839</v>
      </c>
      <c r="J22" s="63"/>
      <c r="K22" s="14"/>
      <c r="L22" s="56"/>
      <c r="M22" s="14"/>
      <c r="N22" s="46">
        <f t="shared" si="1"/>
        <v>282770</v>
      </c>
      <c r="O22" s="2"/>
      <c r="P22" s="123"/>
    </row>
    <row r="23" spans="1:16" ht="15.75" customHeight="1">
      <c r="A23" s="91" t="s">
        <v>13</v>
      </c>
      <c r="B23" s="95"/>
      <c r="C23" s="14"/>
      <c r="D23" s="14"/>
      <c r="E23" s="14"/>
      <c r="F23" s="56"/>
      <c r="G23" s="14"/>
      <c r="H23" s="14"/>
      <c r="I23" s="14"/>
      <c r="J23" s="14"/>
      <c r="K23" s="14"/>
      <c r="L23" s="56"/>
      <c r="M23" s="14"/>
      <c r="N23" s="46">
        <f t="shared" si="1"/>
        <v>0</v>
      </c>
      <c r="O23" s="2"/>
      <c r="P23" s="123"/>
    </row>
    <row r="24" spans="1:16" ht="15.75" customHeight="1">
      <c r="A24" s="91" t="s">
        <v>15</v>
      </c>
      <c r="B24" s="95">
        <f>B26+B27</f>
        <v>72582</v>
      </c>
      <c r="C24" s="95">
        <f t="shared" ref="C24:M24" si="3">C26+C27</f>
        <v>72585</v>
      </c>
      <c r="D24" s="95">
        <f t="shared" si="3"/>
        <v>77991</v>
      </c>
      <c r="E24" s="95">
        <f t="shared" si="3"/>
        <v>75338</v>
      </c>
      <c r="F24" s="95">
        <f t="shared" si="3"/>
        <v>77227</v>
      </c>
      <c r="G24" s="95">
        <f t="shared" si="3"/>
        <v>74013</v>
      </c>
      <c r="H24" s="95">
        <f t="shared" si="3"/>
        <v>75451</v>
      </c>
      <c r="I24" s="95">
        <f t="shared" si="3"/>
        <v>71071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46">
        <f t="shared" si="1"/>
        <v>596258</v>
      </c>
      <c r="O24" s="2"/>
      <c r="P24" s="123"/>
    </row>
    <row r="25" spans="1:16" ht="15.75" customHeight="1">
      <c r="A25" s="91" t="s">
        <v>14</v>
      </c>
      <c r="B25" s="95"/>
      <c r="C25" s="14"/>
      <c r="D25" s="14"/>
      <c r="E25" s="14"/>
      <c r="F25" s="56"/>
      <c r="G25" s="14"/>
      <c r="H25" s="14"/>
      <c r="I25" s="14"/>
      <c r="J25" s="14"/>
      <c r="K25" s="14"/>
      <c r="L25" s="56"/>
      <c r="M25" s="14"/>
      <c r="N25" s="46"/>
      <c r="O25" s="2"/>
      <c r="P25" s="123"/>
    </row>
    <row r="26" spans="1:16" ht="15.75" customHeight="1">
      <c r="A26" s="91" t="s">
        <v>12</v>
      </c>
      <c r="B26" s="95">
        <v>72582</v>
      </c>
      <c r="C26" s="14">
        <v>72585</v>
      </c>
      <c r="D26" s="14">
        <v>77991</v>
      </c>
      <c r="E26" s="14">
        <v>75338</v>
      </c>
      <c r="F26" s="56">
        <v>77227</v>
      </c>
      <c r="G26" s="14">
        <v>74013</v>
      </c>
      <c r="H26" s="14">
        <v>75451</v>
      </c>
      <c r="I26" s="14">
        <v>71071</v>
      </c>
      <c r="J26" s="14"/>
      <c r="K26" s="14"/>
      <c r="L26" s="56"/>
      <c r="M26" s="14"/>
      <c r="N26" s="46">
        <f t="shared" si="1"/>
        <v>596258</v>
      </c>
      <c r="O26" s="2"/>
      <c r="P26" s="123"/>
    </row>
    <row r="27" spans="1:16" ht="15.75" customHeight="1" thickBot="1">
      <c r="A27" s="93" t="s">
        <v>13</v>
      </c>
      <c r="B27" s="97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/>
      <c r="K27" s="45"/>
      <c r="L27" s="45"/>
      <c r="M27" s="45"/>
      <c r="N27" s="61">
        <f t="shared" si="1"/>
        <v>0</v>
      </c>
      <c r="O27" s="2"/>
      <c r="P27" s="123"/>
    </row>
    <row r="28" spans="1:16">
      <c r="A28" s="144"/>
      <c r="B28" s="144"/>
      <c r="C28" s="144"/>
      <c r="D28" s="144"/>
      <c r="E28" s="144"/>
      <c r="F28" s="144"/>
      <c r="G28" s="144"/>
      <c r="H28" s="17"/>
      <c r="I28" s="17"/>
      <c r="J28" s="17"/>
      <c r="K28" s="17"/>
      <c r="L28" s="17"/>
      <c r="M28" s="17"/>
      <c r="N28" s="17"/>
      <c r="O28" s="2"/>
      <c r="P28" s="2"/>
    </row>
    <row r="29" spans="1:16" ht="15" thickBot="1">
      <c r="A29" s="36" t="s">
        <v>29</v>
      </c>
      <c r="B29" s="18"/>
      <c r="C29" s="18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"/>
      <c r="P29" s="2"/>
    </row>
    <row r="30" spans="1:16" ht="15">
      <c r="A30" s="145" t="s">
        <v>0</v>
      </c>
      <c r="B30" s="147" t="s">
        <v>8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N30" s="149" t="s">
        <v>38</v>
      </c>
      <c r="O30" s="2"/>
      <c r="P30" s="2"/>
    </row>
    <row r="31" spans="1:16" ht="15" customHeight="1">
      <c r="A31" s="146"/>
      <c r="B31" s="86" t="s">
        <v>30</v>
      </c>
      <c r="C31" s="52" t="s">
        <v>31</v>
      </c>
      <c r="D31" s="37" t="s">
        <v>32</v>
      </c>
      <c r="E31" s="52" t="s">
        <v>33</v>
      </c>
      <c r="F31" s="52" t="s">
        <v>34</v>
      </c>
      <c r="G31" s="52" t="s">
        <v>35</v>
      </c>
      <c r="H31" s="52" t="s">
        <v>39</v>
      </c>
      <c r="I31" s="52" t="s">
        <v>36</v>
      </c>
      <c r="J31" s="52" t="s">
        <v>2</v>
      </c>
      <c r="K31" s="52" t="s">
        <v>3</v>
      </c>
      <c r="L31" s="52" t="s">
        <v>4</v>
      </c>
      <c r="M31" s="52" t="s">
        <v>5</v>
      </c>
      <c r="N31" s="150"/>
      <c r="O31" s="2"/>
      <c r="P31" s="2"/>
    </row>
    <row r="32" spans="1:16" ht="15">
      <c r="A32" s="90" t="s">
        <v>1</v>
      </c>
      <c r="B32" s="87">
        <f>B33+B34+B35+B36+B37+B38+B42</f>
        <v>37342.661939420002</v>
      </c>
      <c r="C32" s="54">
        <f>C33+C34+C35+C36+C37+C38+C42</f>
        <v>38099.600768730001</v>
      </c>
      <c r="D32" s="54">
        <f>D33+D34+D35+D36+D37+D38+D42</f>
        <v>41306.146456150011</v>
      </c>
      <c r="E32" s="54">
        <f>E33+E34+E35+E36+E37+E38+E42</f>
        <v>40904.387124619992</v>
      </c>
      <c r="F32" s="54">
        <f t="shared" ref="F32:M32" si="4">F33+F34+F35+F36+F37+F38+F42</f>
        <v>42542.694118179999</v>
      </c>
      <c r="G32" s="54">
        <f t="shared" si="4"/>
        <v>42293.641567459999</v>
      </c>
      <c r="H32" s="54">
        <f t="shared" si="4"/>
        <v>44351.994354789997</v>
      </c>
      <c r="I32" s="54">
        <f t="shared" si="4"/>
        <v>44813.427721429995</v>
      </c>
      <c r="J32" s="54">
        <f t="shared" si="4"/>
        <v>0</v>
      </c>
      <c r="K32" s="54">
        <f t="shared" si="4"/>
        <v>0</v>
      </c>
      <c r="L32" s="54">
        <f t="shared" si="4"/>
        <v>0</v>
      </c>
      <c r="M32" s="54">
        <f t="shared" si="4"/>
        <v>0</v>
      </c>
      <c r="N32" s="83">
        <f>N33+N34+N35+N36+N37+N38+N42</f>
        <v>331654.55405077996</v>
      </c>
      <c r="O32" s="2"/>
      <c r="P32" s="124"/>
    </row>
    <row r="33" spans="1:16">
      <c r="A33" s="91" t="s">
        <v>6</v>
      </c>
      <c r="B33" s="88">
        <v>27477.846853799998</v>
      </c>
      <c r="C33" s="57">
        <v>28451.371825259997</v>
      </c>
      <c r="D33" s="28">
        <v>30664.195762070001</v>
      </c>
      <c r="E33" s="57">
        <v>30315.528168090001</v>
      </c>
      <c r="F33" s="57">
        <v>31494.241224049998</v>
      </c>
      <c r="G33" s="57">
        <v>30950.488594809998</v>
      </c>
      <c r="H33" s="57">
        <v>32514.148345650003</v>
      </c>
      <c r="I33" s="57">
        <v>32694.858778459999</v>
      </c>
      <c r="J33" s="72"/>
      <c r="K33" s="57"/>
      <c r="L33" s="20"/>
      <c r="M33" s="21"/>
      <c r="N33" s="47">
        <f t="shared" ref="N33:N45" si="5">SUM(B33:M33)</f>
        <v>244562.67955219001</v>
      </c>
      <c r="O33" s="2"/>
      <c r="P33" s="124"/>
    </row>
    <row r="34" spans="1:16">
      <c r="A34" s="91" t="s">
        <v>7</v>
      </c>
      <c r="B34" s="88">
        <v>3609.3446259499997</v>
      </c>
      <c r="C34" s="58">
        <v>3595.4269378099998</v>
      </c>
      <c r="D34" s="58">
        <v>3987.1849108200004</v>
      </c>
      <c r="E34" s="58">
        <v>3873.92005591</v>
      </c>
      <c r="F34" s="57">
        <v>4174.1097048900001</v>
      </c>
      <c r="G34" s="57">
        <v>3995.5638881300001</v>
      </c>
      <c r="H34" s="57">
        <v>4235.4786113400005</v>
      </c>
      <c r="I34" s="57">
        <v>4637.5924389199999</v>
      </c>
      <c r="J34" s="20"/>
      <c r="K34" s="29"/>
      <c r="L34" s="20"/>
      <c r="M34" s="21"/>
      <c r="N34" s="47">
        <f t="shared" si="5"/>
        <v>32108.621173770003</v>
      </c>
      <c r="O34" s="2"/>
      <c r="P34" s="124"/>
    </row>
    <row r="35" spans="1:16">
      <c r="A35" s="91" t="s">
        <v>18</v>
      </c>
      <c r="B35" s="88">
        <v>0</v>
      </c>
      <c r="C35" s="58">
        <v>0</v>
      </c>
      <c r="D35" s="58">
        <v>0</v>
      </c>
      <c r="E35" s="58">
        <v>0</v>
      </c>
      <c r="F35" s="57">
        <v>0</v>
      </c>
      <c r="G35" s="57">
        <v>0</v>
      </c>
      <c r="H35" s="57">
        <v>0</v>
      </c>
      <c r="I35" s="57">
        <v>0</v>
      </c>
      <c r="J35" s="20"/>
      <c r="K35" s="29"/>
      <c r="L35" s="20"/>
      <c r="M35" s="21"/>
      <c r="N35" s="47">
        <f t="shared" si="5"/>
        <v>0</v>
      </c>
      <c r="O35" s="2"/>
      <c r="P35" s="124"/>
    </row>
    <row r="36" spans="1:16">
      <c r="A36" s="91" t="s">
        <v>19</v>
      </c>
      <c r="B36" s="88">
        <v>0.75850143999999997</v>
      </c>
      <c r="C36" s="57">
        <v>0.84308192000000004</v>
      </c>
      <c r="D36" s="55">
        <v>1.0529123500000002</v>
      </c>
      <c r="E36" s="32">
        <v>0.90504311000000004</v>
      </c>
      <c r="F36" s="57">
        <v>0.84915797999999998</v>
      </c>
      <c r="G36" s="57">
        <v>0.96846144999999995</v>
      </c>
      <c r="H36" s="57">
        <v>0.7382989499999999</v>
      </c>
      <c r="I36" s="57">
        <v>2.0444304500000001</v>
      </c>
      <c r="J36" s="20"/>
      <c r="K36" s="57"/>
      <c r="L36" s="20"/>
      <c r="M36" s="21"/>
      <c r="N36" s="47">
        <f t="shared" si="5"/>
        <v>8.1598876500000017</v>
      </c>
      <c r="O36" s="2"/>
      <c r="P36" s="124"/>
    </row>
    <row r="37" spans="1:16">
      <c r="A37" s="91" t="s">
        <v>20</v>
      </c>
      <c r="B37" s="88">
        <v>5786.4658373800003</v>
      </c>
      <c r="C37" s="57">
        <v>5590.60107995</v>
      </c>
      <c r="D37" s="28">
        <v>6167.1457479799992</v>
      </c>
      <c r="E37" s="57">
        <v>6220.0793368899995</v>
      </c>
      <c r="F37" s="57">
        <v>6372.0307279999997</v>
      </c>
      <c r="G37" s="57">
        <v>6852.9121000499999</v>
      </c>
      <c r="H37" s="57">
        <v>7061.1462692200002</v>
      </c>
      <c r="I37" s="57">
        <v>6938.2690081999999</v>
      </c>
      <c r="J37" s="20"/>
      <c r="K37" s="57"/>
      <c r="L37" s="20"/>
      <c r="M37" s="21"/>
      <c r="N37" s="47">
        <f t="shared" si="5"/>
        <v>50988.650107669993</v>
      </c>
      <c r="O37" s="2"/>
      <c r="P37" s="124"/>
    </row>
    <row r="38" spans="1:16" ht="28.5">
      <c r="A38" s="92" t="s">
        <v>17</v>
      </c>
      <c r="B38" s="88">
        <f>B40+B41</f>
        <v>122.4833058</v>
      </c>
      <c r="C38" s="88">
        <f t="shared" ref="C38:M38" si="6">C40+C41</f>
        <v>118.36475127000001</v>
      </c>
      <c r="D38" s="88">
        <f t="shared" si="6"/>
        <v>129.60002213999999</v>
      </c>
      <c r="E38" s="88">
        <f t="shared" si="6"/>
        <v>127.38600649000001</v>
      </c>
      <c r="F38" s="88">
        <f t="shared" si="6"/>
        <v>126.89628459000001</v>
      </c>
      <c r="G38" s="88">
        <f t="shared" si="6"/>
        <v>127.97318817999999</v>
      </c>
      <c r="H38" s="88">
        <f t="shared" si="6"/>
        <v>131.85293132000001</v>
      </c>
      <c r="I38" s="88">
        <f t="shared" si="6"/>
        <v>131.31077562999999</v>
      </c>
      <c r="J38" s="88">
        <f t="shared" si="6"/>
        <v>0</v>
      </c>
      <c r="K38" s="88">
        <f t="shared" si="6"/>
        <v>0</v>
      </c>
      <c r="L38" s="88">
        <f t="shared" si="6"/>
        <v>0</v>
      </c>
      <c r="M38" s="88">
        <f t="shared" si="6"/>
        <v>0</v>
      </c>
      <c r="N38" s="47">
        <f t="shared" si="5"/>
        <v>1015.86726542</v>
      </c>
      <c r="O38" s="2"/>
      <c r="P38" s="124"/>
    </row>
    <row r="39" spans="1:16">
      <c r="A39" s="91" t="s">
        <v>14</v>
      </c>
      <c r="B39" s="88"/>
      <c r="C39" s="57"/>
      <c r="D39" s="28"/>
      <c r="E39" s="57"/>
      <c r="F39" s="57"/>
      <c r="G39" s="57"/>
      <c r="H39" s="57"/>
      <c r="I39" s="57"/>
      <c r="J39" s="20"/>
      <c r="K39" s="57"/>
      <c r="L39" s="20"/>
      <c r="M39" s="21"/>
      <c r="N39" s="47"/>
      <c r="O39" s="2"/>
      <c r="P39" s="124"/>
    </row>
    <row r="40" spans="1:16">
      <c r="A40" s="91" t="s">
        <v>12</v>
      </c>
      <c r="B40" s="88">
        <v>122.4833058</v>
      </c>
      <c r="C40" s="57">
        <v>118.36475127000001</v>
      </c>
      <c r="D40" s="28">
        <v>129.60002213999999</v>
      </c>
      <c r="E40" s="57">
        <v>127.38600649000001</v>
      </c>
      <c r="F40" s="57">
        <v>126.89628459000001</v>
      </c>
      <c r="G40" s="57">
        <v>127.97318817999999</v>
      </c>
      <c r="H40" s="57">
        <v>131.85293132000001</v>
      </c>
      <c r="I40" s="57">
        <v>131.31077562999999</v>
      </c>
      <c r="J40" s="20"/>
      <c r="K40" s="57"/>
      <c r="L40" s="20"/>
      <c r="M40" s="21"/>
      <c r="N40" s="47">
        <f t="shared" si="5"/>
        <v>1015.86726542</v>
      </c>
      <c r="O40" s="2"/>
      <c r="P40" s="124"/>
    </row>
    <row r="41" spans="1:16">
      <c r="A41" s="91" t="s">
        <v>13</v>
      </c>
      <c r="B41" s="88"/>
      <c r="C41" s="57"/>
      <c r="D41" s="28"/>
      <c r="E41" s="57"/>
      <c r="F41" s="57"/>
      <c r="G41" s="57"/>
      <c r="H41" s="57"/>
      <c r="I41" s="57"/>
      <c r="J41" s="20"/>
      <c r="K41" s="57"/>
      <c r="L41" s="20"/>
      <c r="M41" s="21"/>
      <c r="N41" s="47">
        <f t="shared" si="5"/>
        <v>0</v>
      </c>
      <c r="O41" s="2"/>
      <c r="P41" s="124"/>
    </row>
    <row r="42" spans="1:16">
      <c r="A42" s="91" t="s">
        <v>15</v>
      </c>
      <c r="B42" s="88">
        <f>B44+B45</f>
        <v>345.76281505000003</v>
      </c>
      <c r="C42" s="88">
        <f t="shared" ref="C42:M42" si="7">C44+C45</f>
        <v>342.99309252</v>
      </c>
      <c r="D42" s="88">
        <f t="shared" si="7"/>
        <v>356.96710079000002</v>
      </c>
      <c r="E42" s="88">
        <f t="shared" si="7"/>
        <v>366.56851412999998</v>
      </c>
      <c r="F42" s="88">
        <f t="shared" si="7"/>
        <v>374.56701866999998</v>
      </c>
      <c r="G42" s="88">
        <f t="shared" si="7"/>
        <v>365.73533483999995</v>
      </c>
      <c r="H42" s="88">
        <f t="shared" si="7"/>
        <v>408.62989830999999</v>
      </c>
      <c r="I42" s="88">
        <f t="shared" si="7"/>
        <v>409.35228976999997</v>
      </c>
      <c r="J42" s="88">
        <f t="shared" si="7"/>
        <v>0</v>
      </c>
      <c r="K42" s="88">
        <f t="shared" si="7"/>
        <v>0</v>
      </c>
      <c r="L42" s="88">
        <f t="shared" si="7"/>
        <v>0</v>
      </c>
      <c r="M42" s="88">
        <f t="shared" si="7"/>
        <v>0</v>
      </c>
      <c r="N42" s="47">
        <f t="shared" si="5"/>
        <v>2970.5760640799999</v>
      </c>
      <c r="O42" s="2"/>
      <c r="P42" s="124"/>
    </row>
    <row r="43" spans="1:16">
      <c r="A43" s="91" t="s">
        <v>14</v>
      </c>
      <c r="B43" s="88"/>
      <c r="C43" s="57"/>
      <c r="D43" s="28"/>
      <c r="E43" s="57"/>
      <c r="F43" s="57"/>
      <c r="G43" s="57"/>
      <c r="H43" s="57"/>
      <c r="I43" s="57"/>
      <c r="J43" s="20"/>
      <c r="K43" s="57"/>
      <c r="L43" s="20"/>
      <c r="M43" s="21"/>
      <c r="N43" s="47"/>
      <c r="O43" s="2"/>
      <c r="P43" s="124"/>
    </row>
    <row r="44" spans="1:16">
      <c r="A44" s="91" t="s">
        <v>12</v>
      </c>
      <c r="B44" s="88">
        <v>345.76281505000003</v>
      </c>
      <c r="C44" s="57">
        <v>342.99309252</v>
      </c>
      <c r="D44" s="53">
        <v>356.96710079000002</v>
      </c>
      <c r="E44" s="29">
        <v>366.56851412999998</v>
      </c>
      <c r="F44" s="57">
        <v>374.56701866999998</v>
      </c>
      <c r="G44" s="57">
        <v>365.73533483999995</v>
      </c>
      <c r="H44" s="57">
        <v>408.62989830999999</v>
      </c>
      <c r="I44" s="57">
        <v>409.35228976999997</v>
      </c>
      <c r="J44" s="20"/>
      <c r="K44" s="57"/>
      <c r="L44" s="20"/>
      <c r="M44" s="21"/>
      <c r="N44" s="47">
        <f t="shared" si="5"/>
        <v>2970.5760640799999</v>
      </c>
      <c r="O44" s="2"/>
      <c r="P44" s="124"/>
    </row>
    <row r="45" spans="1:16" ht="15.75" customHeight="1" thickBot="1">
      <c r="A45" s="93" t="s">
        <v>13</v>
      </c>
      <c r="B45" s="89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/>
      <c r="K45" s="49"/>
      <c r="L45" s="50"/>
      <c r="M45" s="51"/>
      <c r="N45" s="62">
        <f t="shared" si="5"/>
        <v>0</v>
      </c>
      <c r="O45" s="2"/>
      <c r="P45" s="124"/>
    </row>
    <row r="46" spans="1:16">
      <c r="A46" s="77" t="s">
        <v>16</v>
      </c>
      <c r="B46" s="5"/>
      <c r="C46" s="5"/>
      <c r="D46" s="6"/>
      <c r="E46" s="22"/>
      <c r="F46" s="5"/>
      <c r="G46" s="5"/>
      <c r="H46" s="5"/>
      <c r="I46" s="5"/>
      <c r="J46" s="5"/>
      <c r="K46" s="5"/>
      <c r="L46" s="5"/>
      <c r="M46" s="5"/>
      <c r="N46" s="5"/>
      <c r="O46" s="2"/>
      <c r="P46" s="124"/>
    </row>
    <row r="47" spans="1:16">
      <c r="A47" s="76" t="s">
        <v>23</v>
      </c>
      <c r="B47" s="23"/>
      <c r="C47" s="23"/>
      <c r="D47" s="6"/>
      <c r="E47" s="5"/>
      <c r="F47" s="5"/>
      <c r="G47" s="5"/>
      <c r="H47" s="5"/>
      <c r="I47" s="5"/>
      <c r="J47" s="33"/>
      <c r="K47" s="5"/>
      <c r="L47" s="5"/>
      <c r="M47" s="5"/>
      <c r="N47" s="5"/>
      <c r="O47" s="2"/>
      <c r="P47" s="124"/>
    </row>
    <row r="48" spans="1:16" s="4" customFormat="1">
      <c r="A48" s="76" t="s">
        <v>40</v>
      </c>
      <c r="B48" s="24"/>
      <c r="C48" s="24"/>
      <c r="D48" s="25"/>
      <c r="E48" s="26"/>
      <c r="F48" s="26"/>
      <c r="G48" s="26"/>
      <c r="H48" s="26"/>
      <c r="I48" s="26"/>
      <c r="J48" s="34"/>
      <c r="K48" s="26"/>
      <c r="L48" s="26"/>
      <c r="M48" s="26"/>
      <c r="N48" s="26"/>
      <c r="O48" s="2"/>
      <c r="P48" s="2"/>
    </row>
    <row r="49" spans="1:16">
      <c r="A49" s="27"/>
      <c r="B49" s="5"/>
      <c r="C49" s="5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</row>
    <row r="50" spans="1:16">
      <c r="A50" s="70"/>
      <c r="B50" s="70"/>
      <c r="C50" s="5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2"/>
      <c r="P50" s="2"/>
    </row>
    <row r="51" spans="1:16">
      <c r="O51" s="2"/>
      <c r="P51" s="2"/>
    </row>
    <row r="52" spans="1:16">
      <c r="O52" s="2"/>
      <c r="P52" s="2"/>
    </row>
    <row r="53" spans="1:16">
      <c r="O53" s="2"/>
      <c r="P53" s="2"/>
    </row>
    <row r="54" spans="1:16">
      <c r="O54" s="2"/>
      <c r="P54" s="2"/>
    </row>
    <row r="55" spans="1:16">
      <c r="O55" s="2"/>
      <c r="P55" s="2"/>
    </row>
    <row r="56" spans="1:16">
      <c r="O56" s="2"/>
      <c r="P56" s="2"/>
    </row>
    <row r="57" spans="1:16">
      <c r="O57" s="2"/>
      <c r="P57" s="2"/>
    </row>
    <row r="58" spans="1:16">
      <c r="O58" s="2"/>
      <c r="P58" s="2"/>
    </row>
    <row r="59" spans="1:16">
      <c r="O59" s="2"/>
      <c r="P59" s="2"/>
    </row>
    <row r="60" spans="1:16">
      <c r="O60" s="2"/>
      <c r="P60" s="2"/>
    </row>
    <row r="61" spans="1:16">
      <c r="O61" s="2"/>
      <c r="P61" s="2"/>
    </row>
    <row r="62" spans="1:16">
      <c r="O62" s="2"/>
      <c r="P62" s="2"/>
    </row>
    <row r="63" spans="1:16">
      <c r="O63" s="2"/>
      <c r="P63" s="2"/>
    </row>
    <row r="64" spans="1:16">
      <c r="O64" s="2"/>
      <c r="P64" s="2"/>
    </row>
    <row r="65" spans="15:16">
      <c r="O65" s="2"/>
      <c r="P65" s="2"/>
    </row>
    <row r="66" spans="15:16">
      <c r="O66" s="2"/>
      <c r="P66" s="2"/>
    </row>
    <row r="67" spans="15:16">
      <c r="O67" s="2"/>
      <c r="P67" s="2"/>
    </row>
    <row r="68" spans="15:16">
      <c r="O68" s="2"/>
      <c r="P68" s="2"/>
    </row>
    <row r="69" spans="15:16">
      <c r="O69" s="2"/>
      <c r="P69" s="2"/>
    </row>
    <row r="70" spans="15:16">
      <c r="O70" s="2"/>
      <c r="P70" s="2"/>
    </row>
    <row r="71" spans="15:16">
      <c r="O71" s="2"/>
      <c r="P71" s="2"/>
    </row>
    <row r="72" spans="15:16">
      <c r="O72" s="2"/>
      <c r="P72" s="2"/>
    </row>
    <row r="73" spans="15:16">
      <c r="O73" s="2"/>
      <c r="P73" s="2"/>
    </row>
    <row r="74" spans="15:16">
      <c r="O74" s="2"/>
      <c r="P74" s="2"/>
    </row>
    <row r="75" spans="15:16">
      <c r="O75" s="2"/>
      <c r="P75" s="2"/>
    </row>
    <row r="76" spans="15:16">
      <c r="O76" s="2"/>
      <c r="P76" s="2"/>
    </row>
    <row r="77" spans="15:16">
      <c r="O77" s="2"/>
      <c r="P77" s="2"/>
    </row>
    <row r="78" spans="15:16">
      <c r="O78" s="2"/>
      <c r="P78" s="2"/>
    </row>
  </sheetData>
  <mergeCells count="8">
    <mergeCell ref="A7:G7"/>
    <mergeCell ref="A28:G28"/>
    <mergeCell ref="A30:A31"/>
    <mergeCell ref="B30:M30"/>
    <mergeCell ref="N30:N31"/>
    <mergeCell ref="A12:A13"/>
    <mergeCell ref="B12:M12"/>
    <mergeCell ref="N12:N13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Normal="100" zoomScaleSheetLayoutView="100" workbookViewId="0">
      <selection activeCell="H24" sqref="H24"/>
    </sheetView>
  </sheetViews>
  <sheetFormatPr defaultRowHeight="14.25"/>
  <cols>
    <col min="1" max="1" width="45" style="2" customWidth="1"/>
    <col min="2" max="2" width="13.140625" style="2" customWidth="1"/>
    <col min="3" max="3" width="16.140625" style="2" customWidth="1"/>
    <col min="4" max="4" width="13" style="3" customWidth="1"/>
    <col min="5" max="5" width="16.42578125" style="2" bestFit="1" customWidth="1"/>
    <col min="6" max="6" width="14" style="2" customWidth="1"/>
    <col min="7" max="7" width="16" style="2" customWidth="1"/>
    <col min="8" max="8" width="23.85546875" style="5" customWidth="1"/>
    <col min="9" max="9" width="16" style="5" customWidth="1"/>
    <col min="10" max="10" width="9.140625" style="5"/>
    <col min="11" max="16384" width="9.140625" style="2"/>
  </cols>
  <sheetData>
    <row r="1" spans="1:10">
      <c r="A1" s="5"/>
      <c r="B1" s="5"/>
      <c r="C1" s="5"/>
      <c r="D1" s="6"/>
      <c r="E1" s="5"/>
      <c r="F1" s="5"/>
      <c r="G1" s="5"/>
      <c r="I1" s="2"/>
      <c r="J1" s="2"/>
    </row>
    <row r="2" spans="1:10">
      <c r="A2" s="5"/>
      <c r="B2" s="5"/>
      <c r="C2" s="5"/>
      <c r="D2" s="6"/>
      <c r="E2" s="5"/>
      <c r="F2" s="5"/>
      <c r="G2" s="5"/>
      <c r="I2" s="2"/>
      <c r="J2" s="2"/>
    </row>
    <row r="3" spans="1:10">
      <c r="A3" s="5"/>
      <c r="B3" s="5"/>
      <c r="C3" s="5"/>
      <c r="D3" s="6"/>
      <c r="E3" s="5"/>
      <c r="F3" s="5"/>
      <c r="G3" s="5"/>
      <c r="I3" s="2"/>
      <c r="J3" s="2"/>
    </row>
    <row r="4" spans="1:10">
      <c r="A4" s="5"/>
      <c r="B4" s="5"/>
      <c r="C4" s="5"/>
      <c r="D4" s="6"/>
      <c r="E4" s="5"/>
      <c r="F4" s="5"/>
      <c r="G4" s="5"/>
      <c r="I4" s="2"/>
      <c r="J4" s="2"/>
    </row>
    <row r="5" spans="1:10" ht="15.75">
      <c r="A5" s="7"/>
      <c r="B5" s="7"/>
      <c r="C5" s="8" t="s">
        <v>9</v>
      </c>
      <c r="D5" s="6"/>
      <c r="E5" s="5"/>
      <c r="F5" s="5"/>
      <c r="G5" s="5"/>
      <c r="I5" s="2"/>
      <c r="J5" s="2"/>
    </row>
    <row r="6" spans="1:10" ht="15.75">
      <c r="A6" s="7"/>
      <c r="B6" s="7"/>
      <c r="C6" s="8" t="s">
        <v>10</v>
      </c>
      <c r="D6" s="6"/>
      <c r="E6" s="5"/>
      <c r="F6" s="5"/>
      <c r="G6" s="5"/>
      <c r="I6" s="2"/>
      <c r="J6" s="2"/>
    </row>
    <row r="7" spans="1:10">
      <c r="A7" s="143" t="s">
        <v>11</v>
      </c>
      <c r="B7" s="143"/>
      <c r="C7" s="143"/>
      <c r="D7" s="143"/>
      <c r="E7" s="5"/>
      <c r="F7" s="5"/>
      <c r="G7" s="5"/>
      <c r="I7" s="2"/>
      <c r="J7" s="2"/>
    </row>
    <row r="8" spans="1:10">
      <c r="A8" s="5"/>
      <c r="B8" s="5"/>
      <c r="C8" s="5"/>
      <c r="D8" s="6"/>
      <c r="E8" s="5"/>
      <c r="F8" s="5"/>
      <c r="G8" s="5"/>
      <c r="I8" s="2"/>
      <c r="J8" s="2"/>
    </row>
    <row r="9" spans="1:10" s="1" customFormat="1">
      <c r="A9" s="9" t="s">
        <v>25</v>
      </c>
      <c r="B9" s="10"/>
      <c r="C9" s="9"/>
      <c r="D9" s="11"/>
      <c r="E9" s="12"/>
      <c r="F9" s="12"/>
      <c r="G9" s="12"/>
      <c r="H9" s="5"/>
    </row>
    <row r="10" spans="1:10" s="1" customFormat="1" ht="15" thickBot="1">
      <c r="A10" s="10"/>
      <c r="B10" s="10"/>
      <c r="C10" s="9"/>
      <c r="D10" s="11"/>
      <c r="E10" s="12"/>
      <c r="F10" s="12"/>
      <c r="G10" s="12"/>
      <c r="H10" s="5"/>
    </row>
    <row r="11" spans="1:10" s="1" customFormat="1" ht="15.75" thickBot="1">
      <c r="A11" s="157" t="s">
        <v>0</v>
      </c>
      <c r="B11" s="159" t="s">
        <v>27</v>
      </c>
      <c r="C11" s="160"/>
      <c r="D11" s="160"/>
      <c r="E11" s="160"/>
      <c r="F11" s="160"/>
      <c r="G11" s="161"/>
      <c r="H11" s="5"/>
    </row>
    <row r="12" spans="1:10" s="1" customFormat="1" ht="15.75" thickBot="1">
      <c r="A12" s="158"/>
      <c r="B12" s="139">
        <v>2018</v>
      </c>
      <c r="C12" s="138">
        <v>2019</v>
      </c>
      <c r="D12" s="112">
        <v>2020</v>
      </c>
      <c r="E12" s="112">
        <v>2021</v>
      </c>
      <c r="F12" s="113">
        <v>2022</v>
      </c>
      <c r="G12" s="113">
        <v>2023</v>
      </c>
      <c r="H12" s="5"/>
    </row>
    <row r="13" spans="1:10" s="1" customFormat="1" ht="15.75" thickBot="1">
      <c r="A13" s="104" t="s">
        <v>1</v>
      </c>
      <c r="B13" s="114">
        <f>B14+B15+B16+B17+B18+B19+B23</f>
        <v>20804419</v>
      </c>
      <c r="C13" s="115">
        <f t="shared" ref="C13" si="0">C14+C15+C16+C17+C18+C19+C23</f>
        <v>22287790</v>
      </c>
      <c r="D13" s="115">
        <f>D14+D15+D16+D17+D18+D19+D23</f>
        <v>22915915</v>
      </c>
      <c r="E13" s="115">
        <f>E14+E15+E16+E17+E18+E19+E23</f>
        <v>27424291</v>
      </c>
      <c r="F13" s="115">
        <f>F14+F15+F16+F17+F18+F19+F23</f>
        <v>31804941</v>
      </c>
      <c r="G13" s="115">
        <f>G14+G15+G16+G17+G18+G19+G23</f>
        <v>37341020</v>
      </c>
      <c r="H13" s="5"/>
    </row>
    <row r="14" spans="1:10" s="1" customFormat="1">
      <c r="A14" s="105" t="s">
        <v>6</v>
      </c>
      <c r="B14" s="135">
        <v>16499401</v>
      </c>
      <c r="C14" s="107">
        <v>16455109</v>
      </c>
      <c r="D14" s="106">
        <v>16153323</v>
      </c>
      <c r="E14" s="106">
        <v>18246893</v>
      </c>
      <c r="F14" s="106">
        <v>19685283</v>
      </c>
      <c r="G14" s="106">
        <v>21061766</v>
      </c>
      <c r="H14" s="5"/>
    </row>
    <row r="15" spans="1:10" s="1" customFormat="1" ht="16.5" customHeight="1">
      <c r="A15" s="74" t="s">
        <v>7</v>
      </c>
      <c r="B15" s="136">
        <v>37421</v>
      </c>
      <c r="C15" s="73">
        <v>112868</v>
      </c>
      <c r="D15" s="14">
        <v>187354</v>
      </c>
      <c r="E15" s="14">
        <v>372573</v>
      </c>
      <c r="F15" s="14">
        <v>575689</v>
      </c>
      <c r="G15" s="14">
        <v>769220</v>
      </c>
      <c r="H15" s="5"/>
    </row>
    <row r="16" spans="1:10" s="1" customFormat="1" ht="15.75" customHeight="1">
      <c r="A16" s="74" t="s">
        <v>18</v>
      </c>
      <c r="B16" s="136">
        <v>0</v>
      </c>
      <c r="C16" s="73">
        <v>0</v>
      </c>
      <c r="D16" s="14">
        <v>0</v>
      </c>
      <c r="E16" s="14">
        <v>0</v>
      </c>
      <c r="F16" s="14">
        <v>0</v>
      </c>
      <c r="G16" s="14">
        <v>0</v>
      </c>
      <c r="H16" s="5"/>
    </row>
    <row r="17" spans="1:10" s="1" customFormat="1" ht="16.5" customHeight="1">
      <c r="A17" s="74" t="s">
        <v>19</v>
      </c>
      <c r="B17" s="136">
        <v>703</v>
      </c>
      <c r="C17" s="73">
        <v>762</v>
      </c>
      <c r="D17" s="14">
        <v>1128</v>
      </c>
      <c r="E17" s="14">
        <v>536</v>
      </c>
      <c r="F17" s="14">
        <v>503</v>
      </c>
      <c r="G17" s="14">
        <v>284</v>
      </c>
      <c r="H17" s="5"/>
    </row>
    <row r="18" spans="1:10" s="1" customFormat="1" ht="15" customHeight="1">
      <c r="A18" s="74" t="s">
        <v>20</v>
      </c>
      <c r="B18" s="136">
        <v>3609573</v>
      </c>
      <c r="C18" s="73">
        <v>4966160</v>
      </c>
      <c r="D18" s="14">
        <v>5824332</v>
      </c>
      <c r="E18" s="14">
        <v>7909362</v>
      </c>
      <c r="F18" s="14">
        <v>10720785</v>
      </c>
      <c r="G18" s="14">
        <v>14464958</v>
      </c>
      <c r="H18" s="5"/>
    </row>
    <row r="19" spans="1:10" s="1" customFormat="1" ht="36.75" customHeight="1">
      <c r="A19" s="74" t="s">
        <v>17</v>
      </c>
      <c r="B19" s="136">
        <v>360185</v>
      </c>
      <c r="C19" s="73">
        <v>401813</v>
      </c>
      <c r="D19" s="14">
        <v>374275</v>
      </c>
      <c r="E19" s="14">
        <v>440080</v>
      </c>
      <c r="F19" s="14">
        <f>F21+F22</f>
        <v>398647</v>
      </c>
      <c r="G19" s="14">
        <v>396209</v>
      </c>
      <c r="H19" s="5"/>
    </row>
    <row r="20" spans="1:10" s="1" customFormat="1" ht="15" customHeight="1">
      <c r="A20" s="74" t="s">
        <v>14</v>
      </c>
      <c r="B20" s="136"/>
      <c r="C20" s="73"/>
      <c r="D20" s="14"/>
      <c r="E20" s="14"/>
      <c r="F20" s="14"/>
      <c r="G20" s="14"/>
      <c r="H20" s="5"/>
    </row>
    <row r="21" spans="1:10" s="1" customFormat="1" ht="15" customHeight="1">
      <c r="A21" s="74" t="s">
        <v>12</v>
      </c>
      <c r="B21" s="136">
        <v>360185</v>
      </c>
      <c r="C21" s="73">
        <v>401813</v>
      </c>
      <c r="D21" s="14">
        <v>374275</v>
      </c>
      <c r="E21" s="14">
        <v>440080</v>
      </c>
      <c r="F21" s="14">
        <v>398647</v>
      </c>
      <c r="G21" s="14">
        <v>396209</v>
      </c>
      <c r="H21" s="5"/>
    </row>
    <row r="22" spans="1:10" s="1" customFormat="1" ht="15" customHeight="1">
      <c r="A22" s="74" t="s">
        <v>13</v>
      </c>
      <c r="B22" s="136">
        <v>0</v>
      </c>
      <c r="C22" s="73">
        <v>0</v>
      </c>
      <c r="D22" s="14">
        <v>0</v>
      </c>
      <c r="E22" s="14">
        <v>0</v>
      </c>
      <c r="F22" s="14">
        <v>0</v>
      </c>
      <c r="G22" s="14">
        <v>0</v>
      </c>
      <c r="H22" s="5"/>
    </row>
    <row r="23" spans="1:10" s="1" customFormat="1" ht="15" customHeight="1">
      <c r="A23" s="74" t="s">
        <v>15</v>
      </c>
      <c r="B23" s="136">
        <v>297136</v>
      </c>
      <c r="C23" s="73">
        <v>351078</v>
      </c>
      <c r="D23" s="14">
        <v>375503</v>
      </c>
      <c r="E23" s="14">
        <v>454847</v>
      </c>
      <c r="F23" s="14">
        <f>F25+F26</f>
        <v>424034</v>
      </c>
      <c r="G23" s="14">
        <v>648583</v>
      </c>
      <c r="H23" s="5"/>
    </row>
    <row r="24" spans="1:10" s="1" customFormat="1" ht="15" customHeight="1">
      <c r="A24" s="74" t="s">
        <v>14</v>
      </c>
      <c r="B24" s="136"/>
      <c r="C24" s="73"/>
      <c r="D24" s="14"/>
      <c r="E24" s="14"/>
      <c r="F24" s="14"/>
      <c r="G24" s="14"/>
      <c r="H24" s="5"/>
    </row>
    <row r="25" spans="1:10" s="1" customFormat="1" ht="15" customHeight="1">
      <c r="A25" s="74" t="s">
        <v>12</v>
      </c>
      <c r="B25" s="136">
        <v>297136</v>
      </c>
      <c r="C25" s="73">
        <v>351078</v>
      </c>
      <c r="D25" s="14">
        <v>375503</v>
      </c>
      <c r="E25" s="14">
        <v>454847</v>
      </c>
      <c r="F25" s="14">
        <v>424034</v>
      </c>
      <c r="G25" s="14">
        <v>648583</v>
      </c>
      <c r="H25" s="5"/>
    </row>
    <row r="26" spans="1:10" s="1" customFormat="1" ht="15" customHeight="1" thickBot="1">
      <c r="A26" s="75" t="s">
        <v>13</v>
      </c>
      <c r="B26" s="118">
        <v>0</v>
      </c>
      <c r="C26" s="108">
        <v>0</v>
      </c>
      <c r="D26" s="109">
        <v>0</v>
      </c>
      <c r="E26" s="109">
        <v>0</v>
      </c>
      <c r="F26" s="109">
        <v>0</v>
      </c>
      <c r="G26" s="109">
        <v>0</v>
      </c>
      <c r="H26" s="5"/>
    </row>
    <row r="27" spans="1:10" s="1" customFormat="1" ht="15" customHeight="1">
      <c r="A27" s="41"/>
      <c r="B27" s="38"/>
      <c r="C27" s="42"/>
      <c r="D27" s="38"/>
      <c r="E27" s="38"/>
      <c r="F27" s="17"/>
      <c r="G27" s="9"/>
      <c r="H27" s="5"/>
    </row>
    <row r="28" spans="1:10" s="1" customFormat="1" ht="15" customHeight="1">
      <c r="A28" s="44" t="s">
        <v>28</v>
      </c>
      <c r="B28" s="44"/>
      <c r="C28" s="44"/>
      <c r="D28" s="44"/>
      <c r="E28" s="43"/>
      <c r="F28" s="43"/>
      <c r="G28" s="43"/>
      <c r="H28" s="5"/>
      <c r="I28" s="12"/>
      <c r="J28" s="12"/>
    </row>
    <row r="29" spans="1:10" s="1" customFormat="1">
      <c r="A29" s="10"/>
      <c r="B29" s="10"/>
      <c r="C29" s="9"/>
      <c r="D29" s="11"/>
      <c r="E29" s="12"/>
      <c r="F29" s="12"/>
      <c r="G29" s="12"/>
      <c r="H29" s="5"/>
      <c r="I29" s="12"/>
      <c r="J29" s="12"/>
    </row>
    <row r="30" spans="1:10" s="1" customFormat="1">
      <c r="A30" s="9" t="s">
        <v>24</v>
      </c>
      <c r="B30" s="10"/>
      <c r="C30" s="9"/>
      <c r="D30" s="11"/>
      <c r="E30" s="12"/>
      <c r="F30" s="12"/>
      <c r="G30" s="12"/>
      <c r="H30" s="5"/>
      <c r="I30" s="12"/>
      <c r="J30" s="12"/>
    </row>
    <row r="31" spans="1:10" s="1" customFormat="1">
      <c r="A31" s="10"/>
      <c r="B31" s="10"/>
      <c r="C31" s="9"/>
      <c r="D31" s="11"/>
      <c r="E31" s="12"/>
      <c r="F31" s="12"/>
      <c r="G31" s="12"/>
      <c r="H31" s="5"/>
      <c r="I31" s="12"/>
      <c r="J31" s="12"/>
    </row>
    <row r="32" spans="1:10" s="1" customFormat="1" ht="15" thickBot="1">
      <c r="A32" s="36" t="s">
        <v>21</v>
      </c>
      <c r="B32" s="31"/>
      <c r="C32" s="31"/>
      <c r="D32" s="31"/>
      <c r="E32" s="12"/>
      <c r="F32" s="12"/>
      <c r="G32" s="12"/>
      <c r="H32" s="5"/>
      <c r="I32" s="12"/>
      <c r="J32" s="12"/>
    </row>
    <row r="33" spans="1:10" ht="15" customHeight="1" thickBot="1">
      <c r="A33" s="155" t="s">
        <v>0</v>
      </c>
      <c r="B33" s="162" t="s">
        <v>27</v>
      </c>
      <c r="C33" s="163"/>
      <c r="D33" s="163"/>
      <c r="E33" s="163"/>
      <c r="F33" s="163"/>
      <c r="G33" s="164"/>
      <c r="I33" s="2"/>
      <c r="J33" s="2"/>
    </row>
    <row r="34" spans="1:10" ht="15" customHeight="1" thickBot="1">
      <c r="A34" s="156"/>
      <c r="B34" s="119">
        <v>2018</v>
      </c>
      <c r="C34" s="120">
        <v>2019</v>
      </c>
      <c r="D34" s="140">
        <v>2020</v>
      </c>
      <c r="E34" s="120">
        <v>2021</v>
      </c>
      <c r="F34" s="140">
        <v>2022</v>
      </c>
      <c r="G34" s="120">
        <v>2023</v>
      </c>
      <c r="I34" s="2"/>
      <c r="J34" s="2"/>
    </row>
    <row r="35" spans="1:10" ht="15" customHeight="1">
      <c r="A35" s="137" t="s">
        <v>1</v>
      </c>
      <c r="B35" s="54">
        <f t="shared" ref="B35" si="1">B36+B37+B38+B39+B40+B41+B45</f>
        <v>218652.54118094</v>
      </c>
      <c r="C35" s="54">
        <f t="shared" ref="C35:D35" si="2">C36+C37+C38+C39+C40+C41+C45</f>
        <v>230638.87018411999</v>
      </c>
      <c r="D35" s="54">
        <f t="shared" si="2"/>
        <v>250046.93400467001</v>
      </c>
      <c r="E35" s="54">
        <f>E36+E37+E38+E39+E40+E41+E45</f>
        <v>304448.60160941002</v>
      </c>
      <c r="F35" s="54">
        <f>F36+F37+F38+F39+F40+F41+F45</f>
        <v>364224.99163546995</v>
      </c>
      <c r="G35" s="54">
        <f>G36+G37+G38+G39+G40+G41+G45</f>
        <v>441176.74958142987</v>
      </c>
      <c r="I35" s="2"/>
      <c r="J35" s="2"/>
    </row>
    <row r="36" spans="1:10">
      <c r="A36" s="39" t="s">
        <v>6</v>
      </c>
      <c r="B36" s="60">
        <v>193863.16373015</v>
      </c>
      <c r="C36" s="28">
        <v>196454.72002569001</v>
      </c>
      <c r="D36" s="57">
        <v>212444.85898431999</v>
      </c>
      <c r="E36" s="57">
        <v>246244.84621602003</v>
      </c>
      <c r="F36" s="57">
        <v>280176.96788852999</v>
      </c>
      <c r="G36" s="141">
        <v>334343.90059926995</v>
      </c>
      <c r="I36" s="2"/>
      <c r="J36" s="2"/>
    </row>
    <row r="37" spans="1:10" ht="16.5" customHeight="1">
      <c r="A37" s="39" t="s">
        <v>7</v>
      </c>
      <c r="B37" s="60">
        <v>1176.0060664</v>
      </c>
      <c r="C37" s="28">
        <v>5311.6936695599998</v>
      </c>
      <c r="D37" s="57">
        <v>9281.2523725399988</v>
      </c>
      <c r="E37" s="57">
        <v>19952.86223164</v>
      </c>
      <c r="F37" s="57">
        <v>29854.437481319997</v>
      </c>
      <c r="G37" s="141">
        <v>37939.650126569992</v>
      </c>
      <c r="I37" s="2"/>
      <c r="J37" s="2"/>
    </row>
    <row r="38" spans="1:10" ht="13.5" customHeight="1">
      <c r="A38" s="39" t="s">
        <v>18</v>
      </c>
      <c r="B38" s="60">
        <v>0</v>
      </c>
      <c r="C38" s="28">
        <v>0</v>
      </c>
      <c r="D38" s="57">
        <v>0</v>
      </c>
      <c r="E38" s="57">
        <v>0</v>
      </c>
      <c r="F38" s="57">
        <v>0</v>
      </c>
      <c r="G38" s="141">
        <v>0</v>
      </c>
      <c r="I38" s="2"/>
      <c r="J38" s="2"/>
    </row>
    <row r="39" spans="1:10" ht="15" customHeight="1">
      <c r="A39" s="39" t="s">
        <v>19</v>
      </c>
      <c r="B39" s="60">
        <v>12.2424582</v>
      </c>
      <c r="C39" s="28">
        <v>11.889121470000001</v>
      </c>
      <c r="D39" s="57">
        <v>13.88163741</v>
      </c>
      <c r="E39" s="57">
        <v>14.495601500000001</v>
      </c>
      <c r="F39" s="57">
        <v>14.76539957</v>
      </c>
      <c r="G39" s="141">
        <v>26.72184455</v>
      </c>
      <c r="I39" s="2"/>
      <c r="J39" s="2"/>
    </row>
    <row r="40" spans="1:10" ht="15.75" customHeight="1">
      <c r="A40" s="39" t="s">
        <v>20</v>
      </c>
      <c r="B40" s="60">
        <v>21250.1319645</v>
      </c>
      <c r="C40" s="28">
        <v>26195.533155560002</v>
      </c>
      <c r="D40" s="57">
        <v>25475.387250469998</v>
      </c>
      <c r="E40" s="57">
        <v>34883.256691490002</v>
      </c>
      <c r="F40" s="57">
        <v>50632.767290270007</v>
      </c>
      <c r="G40" s="141">
        <v>64115.941849609997</v>
      </c>
      <c r="I40" s="2"/>
      <c r="J40" s="2"/>
    </row>
    <row r="41" spans="1:10" ht="46.5" customHeight="1">
      <c r="A41" s="39" t="s">
        <v>17</v>
      </c>
      <c r="B41" s="60">
        <v>1474.07862391</v>
      </c>
      <c r="C41" s="28">
        <v>1540.14751697</v>
      </c>
      <c r="D41" s="57">
        <v>1529.0512834200001</v>
      </c>
      <c r="E41" s="57">
        <v>1704.9403089700002</v>
      </c>
      <c r="F41" s="57">
        <f>F43+F44</f>
        <v>1742.9156177099999</v>
      </c>
      <c r="G41" s="141">
        <v>1542.8992781400002</v>
      </c>
      <c r="I41" s="2"/>
      <c r="J41" s="2"/>
    </row>
    <row r="42" spans="1:10" ht="15.75" customHeight="1">
      <c r="A42" s="39" t="s">
        <v>14</v>
      </c>
      <c r="B42" s="60"/>
      <c r="C42" s="28"/>
      <c r="D42" s="57"/>
      <c r="E42" s="57"/>
      <c r="F42" s="57"/>
      <c r="G42" s="141"/>
      <c r="I42" s="2"/>
      <c r="J42" s="2"/>
    </row>
    <row r="43" spans="1:10" ht="15.75" customHeight="1">
      <c r="A43" s="39" t="s">
        <v>12</v>
      </c>
      <c r="B43" s="60">
        <v>1474.07862391</v>
      </c>
      <c r="C43" s="28">
        <v>1540.14751697</v>
      </c>
      <c r="D43" s="57">
        <v>1529.0512834200001</v>
      </c>
      <c r="E43" s="57">
        <v>1704.9403089700002</v>
      </c>
      <c r="F43" s="57">
        <v>1742.9156177099999</v>
      </c>
      <c r="G43" s="141">
        <v>1542.8992781400002</v>
      </c>
      <c r="I43" s="2"/>
      <c r="J43" s="2"/>
    </row>
    <row r="44" spans="1:10" ht="15.75" customHeight="1">
      <c r="A44" s="39" t="s">
        <v>13</v>
      </c>
      <c r="B44" s="60"/>
      <c r="C44" s="28"/>
      <c r="D44" s="57">
        <v>0</v>
      </c>
      <c r="E44" s="57">
        <v>0</v>
      </c>
      <c r="F44" s="57">
        <v>0</v>
      </c>
      <c r="G44" s="141">
        <v>0</v>
      </c>
      <c r="I44" s="2"/>
      <c r="J44" s="2"/>
    </row>
    <row r="45" spans="1:10" ht="15.75" customHeight="1">
      <c r="A45" s="39" t="s">
        <v>15</v>
      </c>
      <c r="B45" s="60">
        <v>876.91833777999989</v>
      </c>
      <c r="C45" s="28">
        <v>1124.8866948699999</v>
      </c>
      <c r="D45" s="57">
        <v>1302.50247651</v>
      </c>
      <c r="E45" s="57">
        <v>1648.2005597899999</v>
      </c>
      <c r="F45" s="57">
        <f>F47+F48</f>
        <v>1803.1379580699997</v>
      </c>
      <c r="G45" s="141">
        <v>3207.6358832899996</v>
      </c>
      <c r="I45" s="2"/>
      <c r="J45" s="2"/>
    </row>
    <row r="46" spans="1:10" ht="15.75" customHeight="1">
      <c r="A46" s="39" t="s">
        <v>14</v>
      </c>
      <c r="B46" s="60"/>
      <c r="C46" s="28"/>
      <c r="D46" s="57"/>
      <c r="E46" s="57"/>
      <c r="F46" s="57"/>
      <c r="G46" s="141"/>
      <c r="I46" s="2"/>
      <c r="J46" s="2"/>
    </row>
    <row r="47" spans="1:10" ht="15.75" customHeight="1">
      <c r="A47" s="39" t="s">
        <v>12</v>
      </c>
      <c r="B47" s="60">
        <v>876.91833777999989</v>
      </c>
      <c r="C47" s="28">
        <v>1124.8866948699999</v>
      </c>
      <c r="D47" s="57">
        <v>1302.50247651</v>
      </c>
      <c r="E47" s="57">
        <v>1648.2005597900002</v>
      </c>
      <c r="F47" s="57">
        <v>1803.1379580699997</v>
      </c>
      <c r="G47" s="141">
        <v>3207.6358832899996</v>
      </c>
      <c r="I47" s="2"/>
      <c r="J47" s="2"/>
    </row>
    <row r="48" spans="1:10" ht="15.75" customHeight="1" thickBot="1">
      <c r="A48" s="40" t="s">
        <v>13</v>
      </c>
      <c r="B48" s="66">
        <v>0</v>
      </c>
      <c r="C48" s="66">
        <v>0</v>
      </c>
      <c r="D48" s="49">
        <v>0</v>
      </c>
      <c r="E48" s="49">
        <v>0</v>
      </c>
      <c r="F48" s="49">
        <v>0</v>
      </c>
      <c r="G48" s="142">
        <v>0</v>
      </c>
      <c r="I48" s="2"/>
      <c r="J48" s="2"/>
    </row>
    <row r="49" spans="1:10">
      <c r="A49" s="77" t="s">
        <v>16</v>
      </c>
      <c r="B49" s="81"/>
      <c r="C49" s="81"/>
      <c r="D49" s="80"/>
      <c r="E49" s="5"/>
      <c r="F49" s="5"/>
      <c r="G49" s="5"/>
    </row>
    <row r="50" spans="1:10">
      <c r="A50" s="78" t="s">
        <v>22</v>
      </c>
      <c r="B50" s="79"/>
      <c r="C50" s="79"/>
      <c r="D50" s="80"/>
      <c r="E50" s="5"/>
      <c r="F50" s="5"/>
      <c r="G50" s="5"/>
    </row>
    <row r="51" spans="1:10" s="4" customFormat="1" ht="12.75">
      <c r="A51" s="76" t="s">
        <v>23</v>
      </c>
      <c r="B51" s="82"/>
      <c r="C51" s="82"/>
      <c r="D51" s="80"/>
      <c r="E51" s="26"/>
      <c r="F51" s="26"/>
      <c r="G51" s="26"/>
      <c r="H51" s="26"/>
      <c r="I51" s="26"/>
      <c r="J51" s="26"/>
    </row>
    <row r="52" spans="1:10">
      <c r="E52" s="5"/>
      <c r="F52" s="5"/>
      <c r="G52" s="5"/>
    </row>
    <row r="53" spans="1:10">
      <c r="A53" s="5"/>
      <c r="B53" s="5"/>
      <c r="C53" s="5"/>
      <c r="D53" s="6"/>
      <c r="E53" s="5"/>
      <c r="F53" s="5"/>
      <c r="G53" s="5"/>
    </row>
  </sheetData>
  <sheetProtection formatCells="0" formatColumns="0" formatRows="0" insertColumns="0" insertRows="0" insertHyperlinks="0" deleteColumns="0" deleteRows="0" sort="0" autoFilter="0" pivotTables="0"/>
  <mergeCells count="5">
    <mergeCell ref="A7:D7"/>
    <mergeCell ref="A33:A34"/>
    <mergeCell ref="A11:A12"/>
    <mergeCell ref="B11:G11"/>
    <mergeCell ref="B33:G33"/>
  </mergeCells>
  <phoneticPr fontId="6" type="noConversion"/>
  <pageMargins left="0.13" right="0.21" top="0.17" bottom="0.18" header="0.17" footer="0.18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O18" sqref="O18"/>
    </sheetView>
  </sheetViews>
  <sheetFormatPr defaultRowHeight="14.25"/>
  <cols>
    <col min="1" max="1" width="45" style="2" customWidth="1"/>
    <col min="2" max="2" width="13.140625" style="2" customWidth="1"/>
    <col min="3" max="3" width="16.140625" style="2" customWidth="1"/>
    <col min="4" max="4" width="13" style="3" customWidth="1"/>
    <col min="5" max="5" width="14" style="2" customWidth="1"/>
    <col min="6" max="6" width="13.42578125" style="2" customWidth="1"/>
    <col min="7" max="7" width="13.7109375" style="2" customWidth="1"/>
    <col min="8" max="8" width="12.85546875" style="2" customWidth="1"/>
    <col min="9" max="9" width="15" style="2" customWidth="1"/>
    <col min="10" max="11" width="12.5703125" style="2" customWidth="1"/>
    <col min="12" max="16384" width="9.140625" style="2"/>
  </cols>
  <sheetData>
    <row r="1" spans="1:12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</row>
    <row r="5" spans="1:12" ht="15.75">
      <c r="A5" s="7"/>
      <c r="B5" s="7"/>
      <c r="C5" s="8" t="s">
        <v>9</v>
      </c>
      <c r="D5" s="6"/>
      <c r="E5" s="5"/>
      <c r="F5" s="5"/>
      <c r="G5" s="5"/>
      <c r="H5" s="5"/>
      <c r="I5" s="5"/>
      <c r="J5" s="5"/>
      <c r="K5" s="5"/>
      <c r="L5" s="5"/>
    </row>
    <row r="6" spans="1:12" ht="15.75">
      <c r="A6" s="7"/>
      <c r="B6" s="7"/>
      <c r="C6" s="8" t="s">
        <v>10</v>
      </c>
      <c r="D6" s="6"/>
      <c r="E6" s="5"/>
      <c r="F6" s="5"/>
      <c r="G6" s="5"/>
      <c r="H6" s="5"/>
      <c r="I6" s="5"/>
      <c r="J6" s="5"/>
      <c r="K6" s="5"/>
      <c r="L6" s="5"/>
    </row>
    <row r="7" spans="1:12">
      <c r="A7" s="143" t="s">
        <v>11</v>
      </c>
      <c r="B7" s="143"/>
      <c r="C7" s="143"/>
      <c r="D7" s="143"/>
      <c r="E7" s="143"/>
      <c r="F7" s="143"/>
      <c r="G7" s="143"/>
      <c r="H7" s="5"/>
      <c r="I7" s="5"/>
      <c r="J7" s="5"/>
      <c r="K7" s="5"/>
      <c r="L7" s="5"/>
    </row>
    <row r="8" spans="1:12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</row>
    <row r="9" spans="1:12" s="1" customFormat="1">
      <c r="A9" s="9" t="s">
        <v>25</v>
      </c>
      <c r="B9" s="10"/>
      <c r="C9" s="9"/>
      <c r="D9" s="11"/>
      <c r="E9" s="9"/>
      <c r="F9" s="9"/>
      <c r="G9" s="12"/>
      <c r="H9" s="12"/>
      <c r="I9" s="12"/>
      <c r="J9" s="12"/>
      <c r="K9" s="12"/>
      <c r="L9" s="5"/>
    </row>
    <row r="10" spans="1:12" s="1" customFormat="1" ht="15" thickBot="1">
      <c r="A10" s="10"/>
      <c r="B10" s="10"/>
      <c r="C10" s="9"/>
      <c r="D10" s="11"/>
      <c r="E10" s="12"/>
      <c r="F10" s="12"/>
      <c r="G10" s="12"/>
      <c r="H10" s="12"/>
      <c r="I10" s="12"/>
      <c r="J10" s="12"/>
      <c r="K10" s="12"/>
      <c r="L10" s="5"/>
    </row>
    <row r="11" spans="1:12" s="1" customFormat="1" ht="15.75" thickBot="1">
      <c r="A11" s="157" t="s">
        <v>0</v>
      </c>
      <c r="B11" s="159" t="s">
        <v>27</v>
      </c>
      <c r="C11" s="160"/>
      <c r="D11" s="160"/>
      <c r="E11" s="160"/>
      <c r="F11" s="160"/>
      <c r="G11" s="160"/>
      <c r="H11" s="160"/>
      <c r="I11" s="160"/>
      <c r="J11" s="160"/>
      <c r="K11" s="161"/>
      <c r="L11" s="5"/>
    </row>
    <row r="12" spans="1:12" s="1" customFormat="1" ht="15.75" thickBot="1">
      <c r="A12" s="158"/>
      <c r="B12" s="110">
        <v>2008</v>
      </c>
      <c r="C12" s="111">
        <v>2009</v>
      </c>
      <c r="D12" s="111">
        <v>2010</v>
      </c>
      <c r="E12" s="111">
        <v>2011</v>
      </c>
      <c r="F12" s="111">
        <v>2012</v>
      </c>
      <c r="G12" s="111">
        <v>2013</v>
      </c>
      <c r="H12" s="111" t="s">
        <v>26</v>
      </c>
      <c r="I12" s="111">
        <v>2015</v>
      </c>
      <c r="J12" s="111">
        <v>2016</v>
      </c>
      <c r="K12" s="125">
        <v>2017</v>
      </c>
      <c r="L12" s="5"/>
    </row>
    <row r="13" spans="1:12" s="1" customFormat="1" ht="15.75" thickBot="1">
      <c r="A13" s="104" t="s">
        <v>1</v>
      </c>
      <c r="B13" s="114">
        <f t="shared" ref="B13:G13" si="0">B14+B15+B16+B17+B18+B19+B23</f>
        <v>8205143</v>
      </c>
      <c r="C13" s="115">
        <f t="shared" si="0"/>
        <v>9124300</v>
      </c>
      <c r="D13" s="115">
        <f t="shared" si="0"/>
        <v>10406955</v>
      </c>
      <c r="E13" s="115">
        <f t="shared" si="0"/>
        <v>11531652</v>
      </c>
      <c r="F13" s="115">
        <f t="shared" si="0"/>
        <v>12411290</v>
      </c>
      <c r="G13" s="115">
        <f t="shared" si="0"/>
        <v>13229406</v>
      </c>
      <c r="H13" s="115">
        <f>H14+H15+H16+H17+H18+H19+H23</f>
        <v>13685958</v>
      </c>
      <c r="I13" s="115">
        <f t="shared" ref="I13:K13" si="1">I14+I15+I16+I17+I18+I19+I23</f>
        <v>15145133</v>
      </c>
      <c r="J13" s="115">
        <f t="shared" si="1"/>
        <v>16908214</v>
      </c>
      <c r="K13" s="126">
        <f t="shared" si="1"/>
        <v>18909783</v>
      </c>
      <c r="L13" s="5"/>
    </row>
    <row r="14" spans="1:12" s="1" customFormat="1">
      <c r="A14" s="105" t="s">
        <v>6</v>
      </c>
      <c r="B14" s="116">
        <v>7910609</v>
      </c>
      <c r="C14" s="106">
        <v>8717982</v>
      </c>
      <c r="D14" s="106">
        <v>9877583</v>
      </c>
      <c r="E14" s="106">
        <v>10778879</v>
      </c>
      <c r="F14" s="106">
        <v>11300330</v>
      </c>
      <c r="G14" s="106">
        <v>11729920</v>
      </c>
      <c r="H14" s="106">
        <v>12205989</v>
      </c>
      <c r="I14" s="106">
        <v>13105771</v>
      </c>
      <c r="J14" s="107">
        <v>14273766</v>
      </c>
      <c r="K14" s="127">
        <v>15473156</v>
      </c>
      <c r="L14" s="5"/>
    </row>
    <row r="15" spans="1:12" s="1" customFormat="1" ht="16.5" customHeight="1">
      <c r="A15" s="74" t="s">
        <v>7</v>
      </c>
      <c r="B15" s="117">
        <v>133</v>
      </c>
      <c r="C15" s="14">
        <v>91</v>
      </c>
      <c r="D15" s="14">
        <v>47</v>
      </c>
      <c r="E15" s="14">
        <v>11</v>
      </c>
      <c r="F15" s="14">
        <v>5</v>
      </c>
      <c r="G15" s="14">
        <v>21</v>
      </c>
      <c r="H15" s="14">
        <v>6</v>
      </c>
      <c r="I15" s="14">
        <v>816</v>
      </c>
      <c r="J15" s="73">
        <v>0</v>
      </c>
      <c r="K15" s="128">
        <v>2046</v>
      </c>
      <c r="L15" s="5"/>
    </row>
    <row r="16" spans="1:12" s="1" customFormat="1" ht="15.75" customHeight="1">
      <c r="A16" s="74" t="s">
        <v>18</v>
      </c>
      <c r="B16" s="117">
        <v>271</v>
      </c>
      <c r="C16" s="14">
        <v>366</v>
      </c>
      <c r="D16" s="14">
        <v>260</v>
      </c>
      <c r="E16" s="14">
        <v>277</v>
      </c>
      <c r="F16" s="14">
        <v>80</v>
      </c>
      <c r="G16" s="14">
        <v>61</v>
      </c>
      <c r="H16" s="14">
        <v>40</v>
      </c>
      <c r="I16" s="14">
        <v>63</v>
      </c>
      <c r="J16" s="73">
        <v>0</v>
      </c>
      <c r="K16" s="128">
        <v>0</v>
      </c>
      <c r="L16" s="5"/>
    </row>
    <row r="17" spans="1:12" s="1" customFormat="1" ht="16.5" customHeight="1">
      <c r="A17" s="74" t="s">
        <v>19</v>
      </c>
      <c r="B17" s="117">
        <v>2999</v>
      </c>
      <c r="C17" s="14">
        <v>2647</v>
      </c>
      <c r="D17" s="14">
        <v>1654</v>
      </c>
      <c r="E17" s="14">
        <v>2088</v>
      </c>
      <c r="F17" s="14">
        <v>3450</v>
      </c>
      <c r="G17" s="14">
        <v>2764</v>
      </c>
      <c r="H17" s="14">
        <v>881</v>
      </c>
      <c r="I17" s="14">
        <v>580</v>
      </c>
      <c r="J17" s="73">
        <v>309</v>
      </c>
      <c r="K17" s="128">
        <v>384</v>
      </c>
      <c r="L17" s="5"/>
    </row>
    <row r="18" spans="1:12" s="1" customFormat="1" ht="15" customHeight="1">
      <c r="A18" s="74" t="s">
        <v>20</v>
      </c>
      <c r="B18" s="117">
        <v>291131</v>
      </c>
      <c r="C18" s="14">
        <v>403214</v>
      </c>
      <c r="D18" s="14">
        <v>527411</v>
      </c>
      <c r="E18" s="14">
        <v>750397</v>
      </c>
      <c r="F18" s="14">
        <v>1107425</v>
      </c>
      <c r="G18" s="14">
        <v>1496640</v>
      </c>
      <c r="H18" s="14">
        <v>1479042</v>
      </c>
      <c r="I18" s="14">
        <v>1816736</v>
      </c>
      <c r="J18" s="73">
        <v>2344890</v>
      </c>
      <c r="K18" s="128">
        <v>2949023</v>
      </c>
      <c r="L18" s="5"/>
    </row>
    <row r="19" spans="1:12" s="1" customFormat="1" ht="36.75" customHeight="1">
      <c r="A19" s="74" t="s">
        <v>17</v>
      </c>
      <c r="B19" s="117"/>
      <c r="C19" s="14"/>
      <c r="D19" s="14"/>
      <c r="E19" s="14"/>
      <c r="F19" s="14"/>
      <c r="G19" s="14"/>
      <c r="H19" s="14"/>
      <c r="I19" s="14">
        <v>65294</v>
      </c>
      <c r="J19" s="73">
        <v>80892</v>
      </c>
      <c r="K19" s="128">
        <v>238336</v>
      </c>
      <c r="L19" s="5"/>
    </row>
    <row r="20" spans="1:12" s="1" customFormat="1" ht="15" customHeight="1">
      <c r="A20" s="74" t="s">
        <v>14</v>
      </c>
      <c r="B20" s="117"/>
      <c r="C20" s="14"/>
      <c r="D20" s="14"/>
      <c r="E20" s="14"/>
      <c r="F20" s="14"/>
      <c r="G20" s="14"/>
      <c r="H20" s="14"/>
      <c r="I20" s="14"/>
      <c r="J20" s="73"/>
      <c r="K20" s="128"/>
      <c r="L20" s="5"/>
    </row>
    <row r="21" spans="1:12" s="1" customFormat="1" ht="15" customHeight="1">
      <c r="A21" s="74" t="s">
        <v>12</v>
      </c>
      <c r="B21" s="117"/>
      <c r="C21" s="14"/>
      <c r="D21" s="14"/>
      <c r="E21" s="14"/>
      <c r="F21" s="14"/>
      <c r="G21" s="14"/>
      <c r="H21" s="14"/>
      <c r="I21" s="14">
        <v>65294</v>
      </c>
      <c r="J21" s="73">
        <v>80892</v>
      </c>
      <c r="K21" s="128">
        <v>238336</v>
      </c>
      <c r="L21" s="5"/>
    </row>
    <row r="22" spans="1:12" s="1" customFormat="1" ht="15" customHeight="1">
      <c r="A22" s="74" t="s">
        <v>13</v>
      </c>
      <c r="B22" s="117"/>
      <c r="C22" s="14"/>
      <c r="D22" s="14"/>
      <c r="E22" s="14"/>
      <c r="F22" s="14"/>
      <c r="G22" s="14"/>
      <c r="H22" s="14"/>
      <c r="I22" s="14">
        <v>0</v>
      </c>
      <c r="J22" s="73">
        <v>0</v>
      </c>
      <c r="K22" s="128">
        <v>0</v>
      </c>
      <c r="L22" s="5"/>
    </row>
    <row r="23" spans="1:12" s="1" customFormat="1" ht="15" customHeight="1">
      <c r="A23" s="74" t="s">
        <v>15</v>
      </c>
      <c r="B23" s="117"/>
      <c r="C23" s="14"/>
      <c r="D23" s="14"/>
      <c r="E23" s="14"/>
      <c r="F23" s="14"/>
      <c r="G23" s="14"/>
      <c r="H23" s="14"/>
      <c r="I23" s="14">
        <v>155873</v>
      </c>
      <c r="J23" s="73">
        <v>208357</v>
      </c>
      <c r="K23" s="128">
        <v>246838</v>
      </c>
      <c r="L23" s="5"/>
    </row>
    <row r="24" spans="1:12" s="1" customFormat="1" ht="15" customHeight="1">
      <c r="A24" s="74" t="s">
        <v>14</v>
      </c>
      <c r="B24" s="117"/>
      <c r="C24" s="14"/>
      <c r="D24" s="14"/>
      <c r="E24" s="14"/>
      <c r="F24" s="14"/>
      <c r="G24" s="14"/>
      <c r="H24" s="14"/>
      <c r="I24" s="14"/>
      <c r="J24" s="73"/>
      <c r="K24" s="128"/>
      <c r="L24" s="5"/>
    </row>
    <row r="25" spans="1:12" s="1" customFormat="1" ht="15" customHeight="1">
      <c r="A25" s="74" t="s">
        <v>12</v>
      </c>
      <c r="B25" s="117"/>
      <c r="C25" s="14"/>
      <c r="D25" s="14"/>
      <c r="E25" s="14"/>
      <c r="F25" s="14"/>
      <c r="G25" s="14"/>
      <c r="H25" s="14"/>
      <c r="I25" s="14">
        <v>155873</v>
      </c>
      <c r="J25" s="73">
        <v>208357</v>
      </c>
      <c r="K25" s="128">
        <v>246838</v>
      </c>
      <c r="L25" s="5"/>
    </row>
    <row r="26" spans="1:12" s="1" customFormat="1" ht="15" customHeight="1" thickBot="1">
      <c r="A26" s="75" t="s">
        <v>13</v>
      </c>
      <c r="B26" s="118"/>
      <c r="C26" s="45"/>
      <c r="D26" s="45"/>
      <c r="E26" s="45"/>
      <c r="F26" s="45"/>
      <c r="G26" s="45"/>
      <c r="H26" s="45"/>
      <c r="I26" s="45">
        <v>0</v>
      </c>
      <c r="J26" s="45">
        <v>0</v>
      </c>
      <c r="K26" s="129">
        <v>0</v>
      </c>
      <c r="L26" s="5"/>
    </row>
    <row r="27" spans="1:12" s="1" customFormat="1" ht="15" customHeight="1">
      <c r="A27" s="41"/>
      <c r="B27" s="38"/>
      <c r="C27" s="42"/>
      <c r="D27" s="38"/>
      <c r="E27" s="42"/>
      <c r="F27" s="38"/>
      <c r="G27" s="42"/>
      <c r="H27" s="38"/>
      <c r="I27" s="42"/>
      <c r="J27" s="38"/>
      <c r="K27" s="38"/>
      <c r="L27" s="5"/>
    </row>
    <row r="28" spans="1:12" s="1" customFormat="1" ht="15" customHeight="1">
      <c r="A28" s="44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5"/>
    </row>
    <row r="29" spans="1:12" s="1" customFormat="1">
      <c r="A29" s="10"/>
      <c r="B29" s="10"/>
      <c r="C29" s="9"/>
      <c r="D29" s="11"/>
      <c r="E29" s="12"/>
      <c r="F29" s="12"/>
      <c r="G29" s="12"/>
      <c r="H29" s="12"/>
      <c r="I29" s="12"/>
      <c r="J29" s="12"/>
      <c r="K29" s="12"/>
      <c r="L29" s="5"/>
    </row>
    <row r="30" spans="1:12" s="1" customFormat="1">
      <c r="A30" s="9" t="s">
        <v>24</v>
      </c>
      <c r="B30" s="10"/>
      <c r="C30" s="9"/>
      <c r="D30" s="11"/>
      <c r="E30" s="9"/>
      <c r="F30" s="9"/>
      <c r="G30" s="12"/>
      <c r="H30" s="12"/>
      <c r="I30" s="12"/>
      <c r="J30" s="12"/>
      <c r="K30" s="12"/>
      <c r="L30" s="5"/>
    </row>
    <row r="31" spans="1:12" s="1" customFormat="1">
      <c r="A31" s="10"/>
      <c r="B31" s="10"/>
      <c r="C31" s="9"/>
      <c r="D31" s="11"/>
      <c r="E31" s="12"/>
      <c r="F31" s="12"/>
      <c r="G31" s="12"/>
      <c r="H31" s="12"/>
      <c r="I31" s="12"/>
      <c r="J31" s="35"/>
      <c r="K31" s="35"/>
      <c r="L31" s="5"/>
    </row>
    <row r="32" spans="1:12" s="1" customFormat="1" ht="15" thickBot="1">
      <c r="A32" s="36" t="s">
        <v>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5"/>
    </row>
    <row r="33" spans="1:12" ht="15" customHeight="1" thickBot="1">
      <c r="A33" s="165" t="s">
        <v>0</v>
      </c>
      <c r="B33" s="167" t="s">
        <v>27</v>
      </c>
      <c r="C33" s="168"/>
      <c r="D33" s="168"/>
      <c r="E33" s="168"/>
      <c r="F33" s="168"/>
      <c r="G33" s="168"/>
      <c r="H33" s="168"/>
      <c r="I33" s="168"/>
      <c r="J33" s="168"/>
      <c r="K33" s="169"/>
      <c r="L33" s="5"/>
    </row>
    <row r="34" spans="1:12" ht="15" customHeight="1" thickBot="1">
      <c r="A34" s="166"/>
      <c r="B34" s="119">
        <v>2008</v>
      </c>
      <c r="C34" s="120">
        <v>2009</v>
      </c>
      <c r="D34" s="120">
        <v>2010</v>
      </c>
      <c r="E34" s="120">
        <v>2011</v>
      </c>
      <c r="F34" s="120">
        <v>2012</v>
      </c>
      <c r="G34" s="120">
        <v>2013</v>
      </c>
      <c r="H34" s="121" t="s">
        <v>26</v>
      </c>
      <c r="I34" s="120">
        <v>2015</v>
      </c>
      <c r="J34" s="122">
        <v>2016</v>
      </c>
      <c r="K34" s="130">
        <v>2017</v>
      </c>
      <c r="L34" s="5"/>
    </row>
    <row r="35" spans="1:12" ht="15" customHeight="1" thickBot="1">
      <c r="A35" s="98" t="s">
        <v>1</v>
      </c>
      <c r="B35" s="99">
        <f t="shared" ref="B35:K35" si="2">B36+B37+B38+B39+B40+B41+B45</f>
        <v>93726.596327471692</v>
      </c>
      <c r="C35" s="99">
        <f t="shared" si="2"/>
        <v>101905.83465831661</v>
      </c>
      <c r="D35" s="99">
        <f t="shared" si="2"/>
        <v>107860.95777908424</v>
      </c>
      <c r="E35" s="99">
        <f t="shared" si="2"/>
        <v>117979.64756575121</v>
      </c>
      <c r="F35" s="99">
        <f t="shared" si="2"/>
        <v>123481.9690815919</v>
      </c>
      <c r="G35" s="99">
        <f t="shared" si="2"/>
        <v>130167.51999999999</v>
      </c>
      <c r="H35" s="99">
        <f t="shared" si="2"/>
        <v>136121.56464268634</v>
      </c>
      <c r="I35" s="99">
        <f t="shared" si="2"/>
        <v>150429.65688335075</v>
      </c>
      <c r="J35" s="99">
        <f t="shared" si="2"/>
        <v>169561.18291629481</v>
      </c>
      <c r="K35" s="131">
        <f t="shared" si="2"/>
        <v>199990.18595160978</v>
      </c>
      <c r="L35" s="5"/>
    </row>
    <row r="36" spans="1:12">
      <c r="A36" s="100" t="s">
        <v>6</v>
      </c>
      <c r="B36" s="101">
        <v>89067.425124568297</v>
      </c>
      <c r="C36" s="101">
        <v>96117.270059397211</v>
      </c>
      <c r="D36" s="101">
        <v>100057.90561164251</v>
      </c>
      <c r="E36" s="101">
        <v>106659.5502210377</v>
      </c>
      <c r="F36" s="101">
        <v>109609.5271136977</v>
      </c>
      <c r="G36" s="102">
        <v>117195.28</v>
      </c>
      <c r="H36" s="102">
        <v>125048.55482109931</v>
      </c>
      <c r="I36" s="102">
        <v>136627.57</v>
      </c>
      <c r="J36" s="103">
        <v>152670.32366170618</v>
      </c>
      <c r="K36" s="132">
        <v>179839.98520752907</v>
      </c>
      <c r="L36" s="5"/>
    </row>
    <row r="37" spans="1:12" ht="16.5" customHeight="1">
      <c r="A37" s="39" t="s">
        <v>7</v>
      </c>
      <c r="B37" s="53">
        <v>2.0974000000000004</v>
      </c>
      <c r="C37" s="53">
        <v>2.9665000000000004</v>
      </c>
      <c r="D37" s="53">
        <v>0.23021000000000003</v>
      </c>
      <c r="E37" s="53">
        <v>0.104</v>
      </c>
      <c r="F37" s="53">
        <v>3.3000000000000002E-2</v>
      </c>
      <c r="G37" s="57">
        <v>0.09</v>
      </c>
      <c r="H37" s="57">
        <v>1.0500000000000001E-2</v>
      </c>
      <c r="I37" s="57">
        <v>116.4484356056</v>
      </c>
      <c r="J37" s="67">
        <v>0</v>
      </c>
      <c r="K37" s="133">
        <v>58.780100000000004</v>
      </c>
      <c r="L37" s="5"/>
    </row>
    <row r="38" spans="1:12" ht="13.5" customHeight="1">
      <c r="A38" s="39" t="s">
        <v>18</v>
      </c>
      <c r="B38" s="53">
        <v>9.3699999999999992</v>
      </c>
      <c r="C38" s="53">
        <v>10.01834058</v>
      </c>
      <c r="D38" s="53">
        <v>6.3109741800000014</v>
      </c>
      <c r="E38" s="53">
        <v>5.7195975100000016</v>
      </c>
      <c r="F38" s="53">
        <v>0.68451000000000017</v>
      </c>
      <c r="G38" s="57">
        <v>0.75</v>
      </c>
      <c r="H38" s="57">
        <v>0.65375000000000005</v>
      </c>
      <c r="I38" s="57">
        <v>0.5845800000000001</v>
      </c>
      <c r="J38" s="67">
        <v>0</v>
      </c>
      <c r="K38" s="133">
        <v>0</v>
      </c>
      <c r="L38" s="5"/>
    </row>
    <row r="39" spans="1:12" ht="15" customHeight="1">
      <c r="A39" s="39" t="s">
        <v>19</v>
      </c>
      <c r="B39" s="53">
        <v>451.51054134229997</v>
      </c>
      <c r="C39" s="53">
        <v>453.8558663453</v>
      </c>
      <c r="D39" s="53">
        <v>358.21535952861001</v>
      </c>
      <c r="E39" s="53">
        <v>400.09662223039993</v>
      </c>
      <c r="F39" s="53">
        <v>475.04214799520003</v>
      </c>
      <c r="G39" s="57">
        <v>460.17</v>
      </c>
      <c r="H39" s="57">
        <v>113.7295183449</v>
      </c>
      <c r="I39" s="57">
        <v>14.0615364245</v>
      </c>
      <c r="J39" s="67">
        <v>4.4978471756000005</v>
      </c>
      <c r="K39" s="133">
        <v>5.2291238409999989</v>
      </c>
      <c r="L39" s="5"/>
    </row>
    <row r="40" spans="1:12" ht="15.75" customHeight="1">
      <c r="A40" s="39" t="s">
        <v>20</v>
      </c>
      <c r="B40" s="53">
        <v>4196.1932615611013</v>
      </c>
      <c r="C40" s="53">
        <v>5321.7238919940992</v>
      </c>
      <c r="D40" s="53">
        <v>7438.2956237331337</v>
      </c>
      <c r="E40" s="53">
        <v>10914.177124973099</v>
      </c>
      <c r="F40" s="53">
        <v>13396.682309898999</v>
      </c>
      <c r="G40" s="57">
        <v>12511.23</v>
      </c>
      <c r="H40" s="57">
        <v>10958.616053242118</v>
      </c>
      <c r="I40" s="57">
        <v>12266.34462003197</v>
      </c>
      <c r="J40" s="67">
        <v>15121.324946297551</v>
      </c>
      <c r="K40" s="133">
        <v>18347.1113283497</v>
      </c>
      <c r="L40" s="5"/>
    </row>
    <row r="41" spans="1:12" ht="46.5" customHeight="1">
      <c r="A41" s="39" t="s">
        <v>17</v>
      </c>
      <c r="B41" s="13"/>
      <c r="C41" s="53"/>
      <c r="D41" s="13"/>
      <c r="E41" s="53"/>
      <c r="F41" s="13"/>
      <c r="G41" s="53"/>
      <c r="H41" s="13"/>
      <c r="I41" s="57">
        <v>786.61280409000005</v>
      </c>
      <c r="J41" s="67">
        <v>894.37182885999994</v>
      </c>
      <c r="K41" s="133">
        <v>937.32245659</v>
      </c>
      <c r="L41" s="5"/>
    </row>
    <row r="42" spans="1:12" ht="15.75" customHeight="1">
      <c r="A42" s="39" t="s">
        <v>14</v>
      </c>
      <c r="B42" s="13"/>
      <c r="C42" s="53"/>
      <c r="D42" s="13"/>
      <c r="E42" s="53"/>
      <c r="F42" s="13"/>
      <c r="G42" s="53"/>
      <c r="H42" s="13"/>
      <c r="I42" s="57"/>
      <c r="J42" s="67"/>
      <c r="K42" s="133"/>
      <c r="L42" s="5"/>
    </row>
    <row r="43" spans="1:12" ht="15.75" customHeight="1">
      <c r="A43" s="39" t="s">
        <v>12</v>
      </c>
      <c r="B43" s="13"/>
      <c r="C43" s="53"/>
      <c r="D43" s="13"/>
      <c r="E43" s="53"/>
      <c r="F43" s="13"/>
      <c r="G43" s="53"/>
      <c r="H43" s="13"/>
      <c r="I43" s="57">
        <v>786.61280409000005</v>
      </c>
      <c r="J43" s="67">
        <v>894.37182885999994</v>
      </c>
      <c r="K43" s="133">
        <v>937.32245659</v>
      </c>
      <c r="L43" s="5"/>
    </row>
    <row r="44" spans="1:12" ht="15.75" customHeight="1">
      <c r="A44" s="39" t="s">
        <v>13</v>
      </c>
      <c r="B44" s="13"/>
      <c r="C44" s="53"/>
      <c r="D44" s="13"/>
      <c r="E44" s="53"/>
      <c r="F44" s="13"/>
      <c r="G44" s="53"/>
      <c r="H44" s="13"/>
      <c r="I44" s="57"/>
      <c r="J44" s="67"/>
      <c r="K44" s="133"/>
      <c r="L44" s="5"/>
    </row>
    <row r="45" spans="1:12" ht="15.75" customHeight="1">
      <c r="A45" s="39" t="s">
        <v>15</v>
      </c>
      <c r="B45" s="13"/>
      <c r="C45" s="53"/>
      <c r="D45" s="13"/>
      <c r="E45" s="53"/>
      <c r="F45" s="13"/>
      <c r="G45" s="53"/>
      <c r="H45" s="13"/>
      <c r="I45" s="57">
        <v>618.0349071986999</v>
      </c>
      <c r="J45" s="67">
        <v>870.66463225549978</v>
      </c>
      <c r="K45" s="133">
        <v>801.75773530000004</v>
      </c>
      <c r="L45" s="5"/>
    </row>
    <row r="46" spans="1:12" ht="15.75" customHeight="1">
      <c r="A46" s="39" t="s">
        <v>14</v>
      </c>
      <c r="B46" s="13"/>
      <c r="C46" s="53"/>
      <c r="D46" s="13"/>
      <c r="E46" s="53"/>
      <c r="F46" s="13"/>
      <c r="G46" s="53"/>
      <c r="H46" s="13"/>
      <c r="I46" s="57"/>
      <c r="J46" s="67"/>
      <c r="K46" s="133"/>
      <c r="L46" s="5"/>
    </row>
    <row r="47" spans="1:12" ht="15.75" customHeight="1">
      <c r="A47" s="39" t="s">
        <v>12</v>
      </c>
      <c r="B47" s="13"/>
      <c r="C47" s="53"/>
      <c r="D47" s="13"/>
      <c r="E47" s="53"/>
      <c r="F47" s="13"/>
      <c r="G47" s="53"/>
      <c r="H47" s="13"/>
      <c r="I47" s="57">
        <v>618.0349071986999</v>
      </c>
      <c r="J47" s="67">
        <v>870.85346983549982</v>
      </c>
      <c r="K47" s="133">
        <v>801.75773530000004</v>
      </c>
      <c r="L47" s="5"/>
    </row>
    <row r="48" spans="1:12" ht="15.75" customHeight="1" thickBot="1">
      <c r="A48" s="40" t="s">
        <v>13</v>
      </c>
      <c r="B48" s="45"/>
      <c r="C48" s="45"/>
      <c r="D48" s="45"/>
      <c r="E48" s="45"/>
      <c r="F48" s="45"/>
      <c r="G48" s="45"/>
      <c r="H48" s="45"/>
      <c r="I48" s="66">
        <v>0</v>
      </c>
      <c r="J48" s="66">
        <v>0</v>
      </c>
      <c r="K48" s="134">
        <v>0</v>
      </c>
      <c r="L48" s="5"/>
    </row>
    <row r="49" spans="1:12">
      <c r="A49" s="77" t="s">
        <v>16</v>
      </c>
      <c r="B49" s="81"/>
      <c r="C49" s="81"/>
      <c r="D49" s="80"/>
      <c r="E49" s="22"/>
      <c r="F49" s="5"/>
      <c r="G49" s="5"/>
      <c r="H49" s="5"/>
      <c r="I49" s="5"/>
      <c r="J49" s="5"/>
      <c r="K49" s="5"/>
      <c r="L49" s="5"/>
    </row>
    <row r="50" spans="1:12">
      <c r="A50" s="5" t="s">
        <v>22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4" customFormat="1">
      <c r="A51" s="5" t="s">
        <v>23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</sheetData>
  <mergeCells count="5">
    <mergeCell ref="A7:G7"/>
    <mergeCell ref="A11:A12"/>
    <mergeCell ref="B11:K11"/>
    <mergeCell ref="A33:A34"/>
    <mergeCell ref="B33:K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Terminal trans. 2024</vt:lpstr>
      <vt:lpstr>terminals trans 2018-2023  </vt:lpstr>
      <vt:lpstr>Terminal trans. 2008-2017</vt:lpstr>
      <vt:lpstr>'Terminal trans. 2008-2017'!Print_Area</vt:lpstr>
      <vt:lpstr>'Terminal trans. 2024'!Print_Area</vt:lpstr>
      <vt:lpstr>'terminals trans 2018-2023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2017-03-02T11:10:25Z</cp:lastPrinted>
  <dcterms:created xsi:type="dcterms:W3CDTF">2009-03-30T07:31:48Z</dcterms:created>
  <dcterms:modified xsi:type="dcterms:W3CDTF">2024-10-07T13:34:49Z</dcterms:modified>
</cp:coreProperties>
</file>