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12. DHJETOR 2024\PUBLIKIME DHJETOR 2024\"/>
    </mc:Choice>
  </mc:AlternateContent>
  <bookViews>
    <workbookView xWindow="0" yWindow="0" windowWidth="21255" windowHeight="6360"/>
  </bookViews>
  <sheets>
    <sheet name="years 2018-2024" sheetId="1" r:id="rId1"/>
    <sheet name="years 2008- 2017" sheetId="2" r:id="rId2"/>
  </sheets>
  <definedNames>
    <definedName name="_xlnm.Print_Area" localSheetId="0">'years 2018-2024'!$A$1:$P$92</definedName>
  </definedNames>
  <calcPr calcId="152511"/>
</workbook>
</file>

<file path=xl/calcChain.xml><?xml version="1.0" encoding="utf-8"?>
<calcChain xmlns="http://schemas.openxmlformats.org/spreadsheetml/2006/main">
  <c r="O57" i="1" l="1"/>
  <c r="P57" i="1"/>
  <c r="O65" i="1"/>
  <c r="O73" i="1" s="1"/>
  <c r="P65" i="1"/>
  <c r="P73" i="1" s="1"/>
  <c r="P79" i="1"/>
  <c r="O79" i="1"/>
  <c r="P75" i="1"/>
  <c r="O75" i="1"/>
  <c r="P58" i="1"/>
  <c r="O58" i="1"/>
  <c r="P53" i="1"/>
  <c r="O53" i="1"/>
  <c r="P48" i="1"/>
  <c r="O48" i="1"/>
  <c r="P45" i="1"/>
  <c r="O45" i="1"/>
  <c r="P43" i="1"/>
  <c r="O43" i="1"/>
  <c r="P39" i="1"/>
  <c r="O39" i="1"/>
  <c r="P33" i="1"/>
  <c r="O33" i="1"/>
  <c r="P27" i="1"/>
  <c r="P25" i="1" s="1"/>
  <c r="P11" i="1" s="1"/>
  <c r="O27" i="1"/>
  <c r="O25" i="1" s="1"/>
  <c r="O11" i="1" s="1"/>
  <c r="P21" i="1"/>
  <c r="O21" i="1"/>
  <c r="P18" i="1"/>
  <c r="O18" i="1"/>
  <c r="P13" i="1"/>
  <c r="O13" i="1"/>
  <c r="K30" i="1" l="1"/>
  <c r="L30" i="1"/>
  <c r="M30" i="1"/>
  <c r="N30" i="1"/>
  <c r="M13" i="1" l="1"/>
  <c r="N13" i="1"/>
  <c r="M18" i="1"/>
  <c r="N18" i="1"/>
  <c r="M21" i="1"/>
  <c r="N21" i="1"/>
  <c r="M27" i="1"/>
  <c r="N27" i="1"/>
  <c r="M33" i="1"/>
  <c r="N33" i="1"/>
  <c r="M36" i="1"/>
  <c r="N36" i="1"/>
  <c r="M39" i="1"/>
  <c r="N39" i="1"/>
  <c r="M45" i="1"/>
  <c r="N45" i="1"/>
  <c r="M48" i="1"/>
  <c r="N48" i="1"/>
  <c r="M53" i="1"/>
  <c r="N53" i="1"/>
  <c r="M58" i="1"/>
  <c r="M57" i="1" s="1"/>
  <c r="N58" i="1"/>
  <c r="M61" i="1"/>
  <c r="N61" i="1"/>
  <c r="M65" i="1"/>
  <c r="N65" i="1"/>
  <c r="M69" i="1"/>
  <c r="N69" i="1"/>
  <c r="N57" i="1" l="1"/>
  <c r="N43" i="1"/>
  <c r="M43" i="1"/>
  <c r="N25" i="1"/>
  <c r="N11" i="1" s="1"/>
  <c r="M25" i="1"/>
  <c r="M11" i="1" s="1"/>
  <c r="M75" i="1" l="1"/>
  <c r="N75" i="1"/>
  <c r="M79" i="1"/>
  <c r="N79" i="1"/>
  <c r="L57" i="1" l="1"/>
  <c r="L61" i="1"/>
  <c r="K58" i="1"/>
  <c r="L75" i="1"/>
  <c r="L79" i="1"/>
  <c r="K79" i="1"/>
  <c r="K75" i="1"/>
  <c r="L43" i="1"/>
  <c r="L65" i="1"/>
  <c r="L69" i="1"/>
  <c r="K69" i="1"/>
  <c r="K65" i="1"/>
  <c r="K61" i="1"/>
  <c r="L58" i="1"/>
  <c r="L53" i="1"/>
  <c r="K53" i="1"/>
  <c r="L48" i="1"/>
  <c r="K48" i="1"/>
  <c r="L45" i="1"/>
  <c r="K45" i="1"/>
  <c r="L39" i="1"/>
  <c r="K39" i="1"/>
  <c r="L36" i="1"/>
  <c r="K36" i="1"/>
  <c r="L33" i="1"/>
  <c r="K33" i="1"/>
  <c r="L27" i="1"/>
  <c r="K27" i="1"/>
  <c r="L21" i="1"/>
  <c r="K21" i="1"/>
  <c r="L13" i="1"/>
  <c r="K13" i="1"/>
  <c r="J18" i="1"/>
  <c r="K18" i="1"/>
  <c r="L18" i="1"/>
  <c r="I18" i="1"/>
  <c r="L25" i="1" l="1"/>
  <c r="L11" i="1" s="1"/>
  <c r="L73" i="1" s="1"/>
  <c r="K57" i="1"/>
  <c r="K73" i="1" s="1"/>
  <c r="N73" i="1"/>
  <c r="M73" i="1"/>
  <c r="K43" i="1"/>
  <c r="K25" i="1"/>
  <c r="K11" i="1" s="1"/>
  <c r="N73" i="2"/>
  <c r="O73" i="2"/>
  <c r="P73" i="2"/>
  <c r="Q73" i="2"/>
  <c r="R73" i="2"/>
  <c r="S73" i="2"/>
  <c r="T73" i="2"/>
  <c r="U73" i="2"/>
  <c r="V73" i="2"/>
  <c r="H73" i="2"/>
  <c r="I73" i="2"/>
  <c r="J73" i="2"/>
  <c r="K73" i="2"/>
  <c r="L73" i="2"/>
  <c r="M73" i="2"/>
  <c r="F73" i="2"/>
  <c r="G73" i="2"/>
  <c r="E73" i="2"/>
  <c r="D73" i="2"/>
  <c r="C73" i="2"/>
  <c r="D89" i="2"/>
  <c r="C89" i="2"/>
  <c r="I73" i="1" l="1"/>
  <c r="J73" i="1" l="1"/>
  <c r="F65" i="1" l="1"/>
  <c r="E65" i="1"/>
  <c r="F57" i="1"/>
  <c r="E57" i="1"/>
  <c r="F53" i="1"/>
  <c r="E53" i="1"/>
  <c r="E73" i="1" l="1"/>
  <c r="F73" i="1"/>
  <c r="C73" i="1"/>
  <c r="D73" i="1"/>
</calcChain>
</file>

<file path=xl/sharedStrings.xml><?xml version="1.0" encoding="utf-8"?>
<sst xmlns="http://schemas.openxmlformats.org/spreadsheetml/2006/main" count="197" uniqueCount="54">
  <si>
    <t>Rubric</t>
  </si>
  <si>
    <t xml:space="preserve">Number </t>
  </si>
  <si>
    <t xml:space="preserve">Value </t>
  </si>
  <si>
    <t>I</t>
  </si>
  <si>
    <t xml:space="preserve">credit transfers initiated by the customers </t>
  </si>
  <si>
    <t xml:space="preserve">1-paper based credit transfers </t>
  </si>
  <si>
    <t xml:space="preserve">individuals </t>
  </si>
  <si>
    <t xml:space="preserve">businesses </t>
  </si>
  <si>
    <t xml:space="preserve">from which </t>
  </si>
  <si>
    <t xml:space="preserve">            -   in the accounts of the same bank</t>
  </si>
  <si>
    <t xml:space="preserve">           -   interbank </t>
  </si>
  <si>
    <t xml:space="preserve">a-     Internet banking </t>
  </si>
  <si>
    <t xml:space="preserve">b-    Telephone banking </t>
  </si>
  <si>
    <t xml:space="preserve">c-   Mobile banking </t>
  </si>
  <si>
    <t>d-   Computer banking</t>
  </si>
  <si>
    <t>e-  other</t>
  </si>
  <si>
    <t>II</t>
  </si>
  <si>
    <t xml:space="preserve">1-debit cards </t>
  </si>
  <si>
    <t xml:space="preserve">2- credit cards </t>
  </si>
  <si>
    <t>III</t>
  </si>
  <si>
    <t xml:space="preserve">Direct debit </t>
  </si>
  <si>
    <t>IV</t>
  </si>
  <si>
    <t xml:space="preserve">e-money payments </t>
  </si>
  <si>
    <t xml:space="preserve">1-payment by cards </t>
  </si>
  <si>
    <t>2- other means</t>
  </si>
  <si>
    <t>V</t>
  </si>
  <si>
    <t xml:space="preserve">Cheques </t>
  </si>
  <si>
    <t>VI</t>
  </si>
  <si>
    <t xml:space="preserve">Others </t>
  </si>
  <si>
    <t>VII</t>
  </si>
  <si>
    <t>Total (I+II+III+IV+V+VI)</t>
  </si>
  <si>
    <t>VIII</t>
  </si>
  <si>
    <t>IX</t>
  </si>
  <si>
    <t xml:space="preserve">Interbank transactions </t>
  </si>
  <si>
    <t>1. outgoing international payments ( bank to bank )</t>
  </si>
  <si>
    <t>X</t>
  </si>
  <si>
    <t xml:space="preserve">Incoming international  payments ( bank to bank) </t>
  </si>
  <si>
    <t xml:space="preserve">  Payment per type instruments  in volume and in value ( in million LEK)</t>
  </si>
  <si>
    <t>Source: BoA</t>
  </si>
  <si>
    <t>Data are not audited by the Bank of Albania</t>
  </si>
  <si>
    <t>( Banks reports according to  “Methodology for reporting payments instruments (2008)”, revised in January 2014 )</t>
  </si>
  <si>
    <t xml:space="preserve">Indicator </t>
  </si>
  <si>
    <t xml:space="preserve">2-electronic credit transfers </t>
  </si>
  <si>
    <t xml:space="preserve">payments through cards </t>
  </si>
  <si>
    <t xml:space="preserve">1.outgoing international payments initiated by the customers </t>
  </si>
  <si>
    <t xml:space="preserve">Incoming international payments initiated by the customers </t>
  </si>
  <si>
    <t>Total Year 2019</t>
  </si>
  <si>
    <t>Total Year 2020</t>
  </si>
  <si>
    <t>Total Year 2021</t>
  </si>
  <si>
    <t>Total Year 2022</t>
  </si>
  <si>
    <t xml:space="preserve">                  -  </t>
  </si>
  <si>
    <t>Total Year 2023</t>
  </si>
  <si>
    <t xml:space="preserve">  Payment per type of instruments in volume and in value ( in million LEK)</t>
  </si>
  <si>
    <t>Total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</si>
</sst>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.00_L_e_k_-;\-* #,##0.00_L_e_k_-;_-* &quot;-&quot;??_L_e_k_-;_-@_-"/>
    <numFmt numFmtId="166" formatCode="_-* #,##0_L_e_k_-;\-* #,##0_L_e_k_-;_-* &quot;-&quot;??_L_e_k_-;_-@_-"/>
    <numFmt numFmtId="167" formatCode="_-* #,##0.000_L_e_k_-;\-* #,##0.000_L_e_k_-;_-* &quot;-&quot;??_L_e_k_-;_-@_-"/>
    <numFmt numFmtId="168" formatCode="_(* #,##0_);_(* \(#,##0\);_(* &quot;-&quot;??_);_(@_)"/>
  </numFmts>
  <fonts count="11" x14ac:knownFonts="1"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i/>
      <sz val="11"/>
      <name val="Arial"/>
      <family val="2"/>
    </font>
    <font>
      <b/>
      <sz val="11"/>
      <color rgb="FF000000"/>
      <name val="Arial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top"/>
    </xf>
    <xf numFmtId="165" fontId="2" fillId="0" borderId="0" applyFont="0" applyFill="0" applyBorder="0" applyAlignment="0" applyProtection="0"/>
    <xf numFmtId="0" fontId="1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253">
    <xf numFmtId="0" fontId="0" fillId="0" borderId="0" xfId="0">
      <alignment vertical="top"/>
    </xf>
    <xf numFmtId="166" fontId="3" fillId="3" borderId="0" xfId="1" applyNumberFormat="1" applyFont="1" applyFill="1" applyAlignment="1">
      <alignment horizontal="center" vertical="top"/>
    </xf>
    <xf numFmtId="3" fontId="4" fillId="3" borderId="3" xfId="1" applyNumberFormat="1" applyFont="1" applyFill="1" applyBorder="1" applyAlignment="1">
      <alignment horizontal="right"/>
    </xf>
    <xf numFmtId="166" fontId="4" fillId="3" borderId="3" xfId="1" applyNumberFormat="1" applyFont="1" applyFill="1" applyBorder="1" applyAlignment="1">
      <alignment horizontal="center"/>
    </xf>
    <xf numFmtId="165" fontId="4" fillId="3" borderId="3" xfId="1" applyNumberFormat="1" applyFont="1" applyFill="1" applyBorder="1" applyAlignment="1"/>
    <xf numFmtId="166" fontId="4" fillId="3" borderId="3" xfId="1" applyNumberFormat="1" applyFont="1" applyFill="1" applyBorder="1" applyAlignment="1"/>
    <xf numFmtId="4" fontId="4" fillId="3" borderId="3" xfId="1" applyNumberFormat="1" applyFont="1" applyFill="1" applyBorder="1" applyAlignment="1"/>
    <xf numFmtId="3" fontId="4" fillId="3" borderId="3" xfId="1" applyNumberFormat="1" applyFont="1" applyFill="1" applyBorder="1" applyAlignment="1"/>
    <xf numFmtId="165" fontId="4" fillId="3" borderId="3" xfId="1" applyNumberFormat="1" applyFont="1" applyFill="1" applyBorder="1" applyAlignment="1">
      <alignment horizontal="center"/>
    </xf>
    <xf numFmtId="166" fontId="4" fillId="3" borderId="11" xfId="1" applyNumberFormat="1" applyFont="1" applyFill="1" applyBorder="1" applyAlignment="1">
      <alignment horizontal="center"/>
    </xf>
    <xf numFmtId="165" fontId="4" fillId="3" borderId="8" xfId="1" applyNumberFormat="1" applyFont="1" applyFill="1" applyBorder="1" applyAlignment="1"/>
    <xf numFmtId="4" fontId="4" fillId="3" borderId="8" xfId="1" applyNumberFormat="1" applyFont="1" applyFill="1" applyBorder="1" applyAlignment="1"/>
    <xf numFmtId="4" fontId="4" fillId="3" borderId="14" xfId="1" applyNumberFormat="1" applyFont="1" applyFill="1" applyBorder="1" applyAlignment="1"/>
    <xf numFmtId="165" fontId="4" fillId="3" borderId="8" xfId="1" applyNumberFormat="1" applyFont="1" applyFill="1" applyBorder="1" applyAlignment="1">
      <alignment horizontal="center"/>
    </xf>
    <xf numFmtId="3" fontId="4" fillId="3" borderId="14" xfId="1" applyNumberFormat="1" applyFont="1" applyFill="1" applyBorder="1" applyAlignment="1"/>
    <xf numFmtId="167" fontId="4" fillId="3" borderId="3" xfId="1" applyNumberFormat="1" applyFont="1" applyFill="1" applyBorder="1" applyAlignment="1"/>
    <xf numFmtId="166" fontId="4" fillId="3" borderId="14" xfId="1" applyNumberFormat="1" applyFont="1" applyFill="1" applyBorder="1" applyAlignment="1">
      <alignment horizontal="center"/>
    </xf>
    <xf numFmtId="3" fontId="4" fillId="3" borderId="3" xfId="1" applyNumberFormat="1" applyFont="1" applyFill="1" applyBorder="1" applyAlignment="1">
      <alignment horizontal="center"/>
    </xf>
    <xf numFmtId="4" fontId="4" fillId="3" borderId="3" xfId="1" applyNumberFormat="1" applyFont="1" applyFill="1" applyBorder="1" applyAlignment="1">
      <alignment horizontal="right"/>
    </xf>
    <xf numFmtId="166" fontId="4" fillId="3" borderId="14" xfId="1" applyNumberFormat="1" applyFont="1" applyFill="1" applyBorder="1" applyAlignment="1"/>
    <xf numFmtId="0" fontId="4" fillId="0" borderId="3" xfId="0" applyFont="1" applyBorder="1" applyAlignment="1"/>
    <xf numFmtId="4" fontId="4" fillId="0" borderId="0" xfId="0" applyNumberFormat="1" applyFont="1" applyBorder="1" applyAlignment="1"/>
    <xf numFmtId="3" fontId="4" fillId="0" borderId="0" xfId="0" applyNumberFormat="1" applyFont="1" applyBorder="1" applyAlignment="1"/>
    <xf numFmtId="3" fontId="4" fillId="0" borderId="3" xfId="1" applyNumberFormat="1" applyFont="1" applyFill="1" applyBorder="1" applyAlignment="1"/>
    <xf numFmtId="0" fontId="4" fillId="0" borderId="0" xfId="0" applyFont="1" applyBorder="1" applyAlignment="1"/>
    <xf numFmtId="3" fontId="4" fillId="3" borderId="11" xfId="1" applyNumberFormat="1" applyFont="1" applyFill="1" applyBorder="1" applyAlignment="1"/>
    <xf numFmtId="165" fontId="4" fillId="3" borderId="9" xfId="1" applyNumberFormat="1" applyFont="1" applyFill="1" applyBorder="1" applyAlignment="1"/>
    <xf numFmtId="166" fontId="4" fillId="3" borderId="9" xfId="1" applyNumberFormat="1" applyFont="1" applyFill="1" applyBorder="1" applyAlignment="1"/>
    <xf numFmtId="165" fontId="4" fillId="3" borderId="10" xfId="1" applyNumberFormat="1" applyFont="1" applyFill="1" applyBorder="1" applyAlignment="1"/>
    <xf numFmtId="4" fontId="4" fillId="3" borderId="9" xfId="1" applyNumberFormat="1" applyFont="1" applyFill="1" applyBorder="1" applyAlignment="1"/>
    <xf numFmtId="3" fontId="4" fillId="3" borderId="9" xfId="1" applyNumberFormat="1" applyFont="1" applyFill="1" applyBorder="1" applyAlignment="1">
      <alignment horizontal="right"/>
    </xf>
    <xf numFmtId="3" fontId="4" fillId="3" borderId="9" xfId="1" applyNumberFormat="1" applyFont="1" applyFill="1" applyBorder="1" applyAlignment="1"/>
    <xf numFmtId="3" fontId="4" fillId="3" borderId="12" xfId="1" applyNumberFormat="1" applyFont="1" applyFill="1" applyBorder="1" applyAlignment="1"/>
    <xf numFmtId="168" fontId="4" fillId="0" borderId="11" xfId="1" applyNumberFormat="1" applyFont="1" applyFill="1" applyBorder="1" applyAlignment="1">
      <alignment horizontal="center"/>
    </xf>
    <xf numFmtId="166" fontId="4" fillId="3" borderId="11" xfId="1" applyNumberFormat="1" applyFont="1" applyFill="1" applyBorder="1" applyAlignment="1"/>
    <xf numFmtId="168" fontId="4" fillId="0" borderId="3" xfId="1" applyNumberFormat="1" applyFont="1" applyFill="1" applyBorder="1" applyAlignment="1">
      <alignment horizontal="center"/>
    </xf>
    <xf numFmtId="3" fontId="4" fillId="0" borderId="3" xfId="1" applyNumberFormat="1" applyFont="1" applyFill="1" applyBorder="1" applyAlignment="1">
      <alignment horizontal="right"/>
    </xf>
    <xf numFmtId="3" fontId="5" fillId="3" borderId="3" xfId="1" applyNumberFormat="1" applyFont="1" applyFill="1" applyBorder="1" applyAlignment="1"/>
    <xf numFmtId="166" fontId="4" fillId="3" borderId="0" xfId="1" applyNumberFormat="1" applyFont="1" applyFill="1" applyBorder="1" applyAlignment="1"/>
    <xf numFmtId="165" fontId="4" fillId="3" borderId="0" xfId="1" applyNumberFormat="1" applyFont="1" applyFill="1" applyBorder="1" applyAlignment="1"/>
    <xf numFmtId="4" fontId="4" fillId="3" borderId="0" xfId="1" applyNumberFormat="1" applyFont="1" applyFill="1" applyBorder="1" applyAlignment="1"/>
    <xf numFmtId="3" fontId="4" fillId="3" borderId="0" xfId="1" applyNumberFormat="1" applyFont="1" applyFill="1" applyBorder="1" applyAlignment="1"/>
    <xf numFmtId="166" fontId="4" fillId="3" borderId="0" xfId="1" applyNumberFormat="1" applyFont="1" applyFill="1" applyAlignment="1">
      <alignment horizontal="center" vertical="top"/>
    </xf>
    <xf numFmtId="3" fontId="4" fillId="0" borderId="8" xfId="0" applyNumberFormat="1" applyFont="1" applyBorder="1" applyAlignment="1"/>
    <xf numFmtId="3" fontId="4" fillId="0" borderId="10" xfId="0" applyNumberFormat="1" applyFont="1" applyBorder="1" applyAlignment="1"/>
    <xf numFmtId="168" fontId="4" fillId="0" borderId="8" xfId="1" applyNumberFormat="1" applyFont="1" applyFill="1" applyBorder="1" applyAlignment="1">
      <alignment horizontal="center"/>
    </xf>
    <xf numFmtId="4" fontId="4" fillId="3" borderId="0" xfId="0" applyNumberFormat="1" applyFont="1" applyFill="1" applyAlignment="1"/>
    <xf numFmtId="0" fontId="4" fillId="0" borderId="0" xfId="0" applyFont="1" applyAlignment="1"/>
    <xf numFmtId="4" fontId="4" fillId="3" borderId="0" xfId="0" applyNumberFormat="1" applyFont="1" applyFill="1" applyBorder="1" applyAlignment="1"/>
    <xf numFmtId="4" fontId="4" fillId="0" borderId="0" xfId="1" applyNumberFormat="1" applyFont="1" applyBorder="1" applyAlignment="1"/>
    <xf numFmtId="4" fontId="4" fillId="0" borderId="0" xfId="1" applyNumberFormat="1" applyFont="1" applyAlignment="1"/>
    <xf numFmtId="4" fontId="4" fillId="0" borderId="0" xfId="0" applyNumberFormat="1" applyFont="1" applyAlignment="1"/>
    <xf numFmtId="3" fontId="6" fillId="3" borderId="21" xfId="0" applyNumberFormat="1" applyFont="1" applyFill="1" applyBorder="1" applyAlignment="1">
      <alignment horizontal="center"/>
    </xf>
    <xf numFmtId="3" fontId="6" fillId="3" borderId="22" xfId="0" applyNumberFormat="1" applyFont="1" applyFill="1" applyBorder="1" applyAlignment="1">
      <alignment horizontal="center"/>
    </xf>
    <xf numFmtId="165" fontId="4" fillId="3" borderId="3" xfId="1" applyFont="1" applyFill="1" applyBorder="1" applyAlignment="1"/>
    <xf numFmtId="165" fontId="4" fillId="3" borderId="3" xfId="1" applyFont="1" applyFill="1" applyBorder="1" applyAlignment="1">
      <alignment horizontal="center"/>
    </xf>
    <xf numFmtId="166" fontId="4" fillId="3" borderId="12" xfId="1" applyNumberFormat="1" applyFont="1" applyFill="1" applyBorder="1" applyAlignment="1">
      <alignment horizontal="center"/>
    </xf>
    <xf numFmtId="3" fontId="4" fillId="3" borderId="28" xfId="1" applyNumberFormat="1" applyFont="1" applyFill="1" applyBorder="1" applyAlignment="1">
      <alignment horizontal="right"/>
    </xf>
    <xf numFmtId="3" fontId="4" fillId="3" borderId="28" xfId="1" applyNumberFormat="1" applyFont="1" applyFill="1" applyBorder="1" applyAlignment="1"/>
    <xf numFmtId="3" fontId="4" fillId="3" borderId="29" xfId="1" applyNumberFormat="1" applyFont="1" applyFill="1" applyBorder="1" applyAlignment="1"/>
    <xf numFmtId="168" fontId="4" fillId="0" borderId="28" xfId="1" applyNumberFormat="1" applyFont="1" applyFill="1" applyBorder="1" applyAlignment="1">
      <alignment horizontal="center"/>
    </xf>
    <xf numFmtId="168" fontId="4" fillId="0" borderId="30" xfId="1" applyNumberFormat="1" applyFont="1" applyFill="1" applyBorder="1" applyAlignment="1">
      <alignment horizontal="center"/>
    </xf>
    <xf numFmtId="165" fontId="4" fillId="3" borderId="28" xfId="1" applyFont="1" applyFill="1" applyBorder="1" applyAlignment="1"/>
    <xf numFmtId="3" fontId="4" fillId="3" borderId="0" xfId="1" applyNumberFormat="1" applyFont="1" applyFill="1" applyBorder="1" applyAlignment="1">
      <alignment horizontal="right"/>
    </xf>
    <xf numFmtId="168" fontId="4" fillId="0" borderId="0" xfId="1" applyNumberFormat="1" applyFont="1" applyFill="1" applyBorder="1" applyAlignment="1">
      <alignment horizontal="center"/>
    </xf>
    <xf numFmtId="165" fontId="4" fillId="3" borderId="0" xfId="1" applyFont="1" applyFill="1" applyBorder="1" applyAlignment="1"/>
    <xf numFmtId="165" fontId="4" fillId="0" borderId="0" xfId="1" applyFont="1" applyBorder="1" applyAlignment="1"/>
    <xf numFmtId="3" fontId="6" fillId="3" borderId="3" xfId="1" applyNumberFormat="1" applyFont="1" applyFill="1" applyBorder="1" applyAlignment="1">
      <alignment horizontal="right"/>
    </xf>
    <xf numFmtId="3" fontId="6" fillId="3" borderId="3" xfId="1" applyNumberFormat="1" applyFont="1" applyFill="1" applyBorder="1" applyAlignment="1"/>
    <xf numFmtId="3" fontId="6" fillId="3" borderId="14" xfId="1" applyNumberFormat="1" applyFont="1" applyFill="1" applyBorder="1" applyAlignment="1"/>
    <xf numFmtId="3" fontId="6" fillId="0" borderId="8" xfId="0" applyNumberFormat="1" applyFont="1" applyBorder="1" applyAlignment="1"/>
    <xf numFmtId="4" fontId="6" fillId="3" borderId="14" xfId="1" applyNumberFormat="1" applyFont="1" applyFill="1" applyBorder="1" applyAlignment="1"/>
    <xf numFmtId="3" fontId="6" fillId="4" borderId="15" xfId="1" applyNumberFormat="1" applyFont="1" applyFill="1" applyBorder="1" applyAlignment="1">
      <alignment horizontal="right"/>
    </xf>
    <xf numFmtId="0" fontId="4" fillId="3" borderId="0" xfId="0" applyFont="1" applyFill="1" applyAlignment="1"/>
    <xf numFmtId="166" fontId="4" fillId="3" borderId="0" xfId="1" applyNumberFormat="1" applyFont="1" applyFill="1" applyAlignment="1"/>
    <xf numFmtId="165" fontId="4" fillId="3" borderId="0" xfId="1" applyNumberFormat="1" applyFont="1" applyFill="1" applyAlignment="1"/>
    <xf numFmtId="3" fontId="4" fillId="3" borderId="0" xfId="0" applyNumberFormat="1" applyFont="1" applyFill="1" applyAlignment="1"/>
    <xf numFmtId="0" fontId="4" fillId="3" borderId="0" xfId="0" applyFont="1" applyFill="1" applyBorder="1" applyAlignment="1"/>
    <xf numFmtId="0" fontId="6" fillId="0" borderId="0" xfId="0" applyFont="1" applyAlignment="1"/>
    <xf numFmtId="166" fontId="6" fillId="3" borderId="21" xfId="1" applyNumberFormat="1" applyFont="1" applyFill="1" applyBorder="1" applyAlignment="1">
      <alignment horizontal="center"/>
    </xf>
    <xf numFmtId="165" fontId="6" fillId="3" borderId="22" xfId="1" applyNumberFormat="1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4" fontId="6" fillId="3" borderId="22" xfId="0" applyNumberFormat="1" applyFont="1" applyFill="1" applyBorder="1" applyAlignment="1">
      <alignment horizontal="center"/>
    </xf>
    <xf numFmtId="166" fontId="6" fillId="3" borderId="21" xfId="1" applyNumberFormat="1" applyFont="1" applyFill="1" applyBorder="1" applyAlignment="1"/>
    <xf numFmtId="0" fontId="6" fillId="2" borderId="15" xfId="0" applyFont="1" applyFill="1" applyBorder="1" applyAlignment="1"/>
    <xf numFmtId="0" fontId="6" fillId="3" borderId="2" xfId="0" applyFont="1" applyFill="1" applyBorder="1" applyAlignment="1"/>
    <xf numFmtId="0" fontId="6" fillId="3" borderId="0" xfId="0" applyFont="1" applyFill="1" applyBorder="1" applyAlignment="1"/>
    <xf numFmtId="0" fontId="4" fillId="3" borderId="2" xfId="0" applyFont="1" applyFill="1" applyBorder="1" applyAlignment="1"/>
    <xf numFmtId="0" fontId="3" fillId="3" borderId="0" xfId="0" applyFont="1" applyFill="1" applyBorder="1">
      <alignment vertical="top"/>
    </xf>
    <xf numFmtId="0" fontId="3" fillId="3" borderId="0" xfId="0" applyFont="1" applyFill="1" applyBorder="1" applyAlignment="1">
      <alignment horizontal="left"/>
    </xf>
    <xf numFmtId="166" fontId="4" fillId="0" borderId="0" xfId="1" applyNumberFormat="1" applyFont="1" applyAlignment="1"/>
    <xf numFmtId="165" fontId="4" fillId="0" borderId="0" xfId="1" applyNumberFormat="1" applyFont="1" applyAlignment="1"/>
    <xf numFmtId="165" fontId="4" fillId="0" borderId="0" xfId="1" applyNumberFormat="1" applyFont="1" applyBorder="1" applyAlignment="1"/>
    <xf numFmtId="3" fontId="4" fillId="0" borderId="0" xfId="1" applyNumberFormat="1" applyFont="1" applyBorder="1" applyAlignment="1"/>
    <xf numFmtId="166" fontId="4" fillId="0" borderId="0" xfId="1" applyNumberFormat="1" applyFont="1" applyBorder="1" applyAlignment="1"/>
    <xf numFmtId="3" fontId="4" fillId="0" borderId="0" xfId="1" applyNumberFormat="1" applyFont="1" applyAlignment="1"/>
    <xf numFmtId="166" fontId="4" fillId="0" borderId="0" xfId="0" applyNumberFormat="1" applyFont="1" applyAlignment="1"/>
    <xf numFmtId="3" fontId="4" fillId="0" borderId="0" xfId="0" applyNumberFormat="1" applyFont="1" applyAlignment="1"/>
    <xf numFmtId="165" fontId="4" fillId="3" borderId="3" xfId="1" applyFont="1" applyFill="1" applyBorder="1" applyAlignment="1">
      <alignment horizontal="right"/>
    </xf>
    <xf numFmtId="165" fontId="4" fillId="0" borderId="3" xfId="1" applyFont="1" applyBorder="1" applyAlignment="1">
      <alignment horizontal="right"/>
    </xf>
    <xf numFmtId="165" fontId="7" fillId="0" borderId="3" xfId="1" applyFont="1" applyBorder="1" applyAlignment="1">
      <alignment horizontal="right"/>
    </xf>
    <xf numFmtId="165" fontId="6" fillId="3" borderId="3" xfId="1" applyFont="1" applyFill="1" applyBorder="1" applyAlignment="1">
      <alignment horizontal="right"/>
    </xf>
    <xf numFmtId="165" fontId="6" fillId="0" borderId="3" xfId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65" fontId="4" fillId="0" borderId="3" xfId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165" fontId="4" fillId="0" borderId="0" xfId="1" applyFont="1" applyBorder="1" applyAlignment="1">
      <alignment horizontal="right"/>
    </xf>
    <xf numFmtId="165" fontId="4" fillId="0" borderId="3" xfId="1" applyFont="1" applyBorder="1" applyAlignment="1">
      <alignment horizontal="center"/>
    </xf>
    <xf numFmtId="166" fontId="6" fillId="4" borderId="15" xfId="1" applyNumberFormat="1" applyFont="1" applyFill="1" applyBorder="1" applyAlignment="1">
      <alignment horizontal="right"/>
    </xf>
    <xf numFmtId="166" fontId="4" fillId="3" borderId="8" xfId="1" applyNumberFormat="1" applyFont="1" applyFill="1" applyBorder="1" applyAlignment="1">
      <alignment horizontal="right"/>
    </xf>
    <xf numFmtId="166" fontId="6" fillId="3" borderId="8" xfId="1" applyNumberFormat="1" applyFont="1" applyFill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4" fillId="3" borderId="8" xfId="1" applyNumberFormat="1" applyFont="1" applyFill="1" applyBorder="1" applyAlignment="1">
      <alignment horizontal="center"/>
    </xf>
    <xf numFmtId="166" fontId="6" fillId="0" borderId="3" xfId="1" applyNumberFormat="1" applyFont="1" applyBorder="1" applyAlignment="1"/>
    <xf numFmtId="166" fontId="4" fillId="0" borderId="3" xfId="1" applyNumberFormat="1" applyFont="1" applyBorder="1" applyAlignment="1">
      <alignment vertical="center" wrapText="1"/>
    </xf>
    <xf numFmtId="166" fontId="4" fillId="0" borderId="3" xfId="1" applyNumberFormat="1" applyFont="1" applyBorder="1" applyAlignment="1"/>
    <xf numFmtId="166" fontId="6" fillId="0" borderId="5" xfId="1" applyNumberFormat="1" applyFont="1" applyBorder="1" applyAlignment="1"/>
    <xf numFmtId="166" fontId="4" fillId="0" borderId="3" xfId="1" applyNumberFormat="1" applyFont="1" applyBorder="1" applyAlignment="1">
      <alignment wrapText="1"/>
    </xf>
    <xf numFmtId="166" fontId="6" fillId="0" borderId="3" xfId="1" applyNumberFormat="1" applyFont="1" applyBorder="1" applyAlignment="1">
      <alignment vertical="center" wrapText="1"/>
    </xf>
    <xf numFmtId="165" fontId="6" fillId="3" borderId="5" xfId="1" applyFont="1" applyFill="1" applyBorder="1" applyAlignment="1">
      <alignment horizontal="right"/>
    </xf>
    <xf numFmtId="166" fontId="6" fillId="3" borderId="7" xfId="1" applyNumberFormat="1" applyFont="1" applyFill="1" applyBorder="1" applyAlignment="1">
      <alignment horizontal="right"/>
    </xf>
    <xf numFmtId="166" fontId="9" fillId="0" borderId="3" xfId="1" applyNumberFormat="1" applyFont="1" applyBorder="1" applyAlignment="1"/>
    <xf numFmtId="166" fontId="9" fillId="0" borderId="3" xfId="1" applyNumberFormat="1" applyFont="1" applyBorder="1" applyAlignment="1">
      <alignment wrapText="1"/>
    </xf>
    <xf numFmtId="166" fontId="4" fillId="0" borderId="9" xfId="1" applyNumberFormat="1" applyFont="1" applyBorder="1" applyAlignment="1"/>
    <xf numFmtId="166" fontId="6" fillId="4" borderId="13" xfId="1" applyNumberFormat="1" applyFont="1" applyFill="1" applyBorder="1" applyAlignment="1">
      <alignment horizontal="right"/>
    </xf>
    <xf numFmtId="166" fontId="4" fillId="3" borderId="32" xfId="1" applyNumberFormat="1" applyFont="1" applyFill="1" applyBorder="1" applyAlignment="1"/>
    <xf numFmtId="165" fontId="4" fillId="3" borderId="33" xfId="1" applyNumberFormat="1" applyFont="1" applyFill="1" applyBorder="1" applyAlignment="1"/>
    <xf numFmtId="166" fontId="4" fillId="3" borderId="33" xfId="1" applyNumberFormat="1" applyFont="1" applyFill="1" applyBorder="1" applyAlignment="1"/>
    <xf numFmtId="165" fontId="4" fillId="3" borderId="34" xfId="1" applyNumberFormat="1" applyFont="1" applyFill="1" applyBorder="1" applyAlignment="1"/>
    <xf numFmtId="4" fontId="4" fillId="3" borderId="33" xfId="1" applyNumberFormat="1" applyFont="1" applyFill="1" applyBorder="1" applyAlignment="1"/>
    <xf numFmtId="3" fontId="4" fillId="3" borderId="33" xfId="1" applyNumberFormat="1" applyFont="1" applyFill="1" applyBorder="1" applyAlignment="1">
      <alignment horizontal="right"/>
    </xf>
    <xf numFmtId="3" fontId="4" fillId="3" borderId="33" xfId="1" applyNumberFormat="1" applyFont="1" applyFill="1" applyBorder="1" applyAlignment="1"/>
    <xf numFmtId="166" fontId="4" fillId="3" borderId="33" xfId="1" applyNumberFormat="1" applyFont="1" applyFill="1" applyBorder="1" applyAlignment="1">
      <alignment horizontal="center"/>
    </xf>
    <xf numFmtId="3" fontId="4" fillId="3" borderId="33" xfId="1" applyNumberFormat="1" applyFont="1" applyFill="1" applyBorder="1" applyAlignment="1">
      <alignment horizontal="center"/>
    </xf>
    <xf numFmtId="166" fontId="4" fillId="0" borderId="32" xfId="1" applyNumberFormat="1" applyFont="1" applyBorder="1" applyAlignment="1"/>
    <xf numFmtId="3" fontId="4" fillId="0" borderId="34" xfId="0" applyNumberFormat="1" applyFont="1" applyBorder="1" applyAlignment="1"/>
    <xf numFmtId="165" fontId="4" fillId="0" borderId="33" xfId="1" applyFont="1" applyFill="1" applyBorder="1" applyAlignment="1"/>
    <xf numFmtId="165" fontId="4" fillId="0" borderId="33" xfId="1" applyFont="1" applyBorder="1" applyAlignment="1"/>
    <xf numFmtId="0" fontId="4" fillId="0" borderId="35" xfId="0" applyFont="1" applyBorder="1" applyAlignment="1"/>
    <xf numFmtId="166" fontId="4" fillId="0" borderId="35" xfId="0" applyNumberFormat="1" applyFont="1" applyBorder="1" applyAlignment="1"/>
    <xf numFmtId="0" fontId="4" fillId="0" borderId="1" xfId="0" applyFont="1" applyBorder="1" applyAlignment="1"/>
    <xf numFmtId="166" fontId="4" fillId="0" borderId="27" xfId="1" applyNumberFormat="1" applyFont="1" applyBorder="1" applyAlignment="1"/>
    <xf numFmtId="0" fontId="4" fillId="0" borderId="27" xfId="0" applyFont="1" applyBorder="1" applyAlignment="1"/>
    <xf numFmtId="165" fontId="6" fillId="0" borderId="5" xfId="1" applyFont="1" applyBorder="1" applyAlignment="1">
      <alignment horizontal="right"/>
    </xf>
    <xf numFmtId="165" fontId="9" fillId="0" borderId="3" xfId="1" applyFont="1" applyBorder="1" applyAlignment="1">
      <alignment horizontal="right"/>
    </xf>
    <xf numFmtId="4" fontId="6" fillId="3" borderId="3" xfId="1" applyNumberFormat="1" applyFont="1" applyFill="1" applyBorder="1" applyAlignment="1">
      <alignment horizontal="right"/>
    </xf>
    <xf numFmtId="165" fontId="6" fillId="0" borderId="3" xfId="1" applyFont="1" applyBorder="1" applyAlignment="1">
      <alignment horizontal="center"/>
    </xf>
    <xf numFmtId="166" fontId="6" fillId="0" borderId="8" xfId="1" applyNumberFormat="1" applyFont="1" applyBorder="1" applyAlignment="1"/>
    <xf numFmtId="166" fontId="6" fillId="4" borderId="13" xfId="1" applyNumberFormat="1" applyFont="1" applyFill="1" applyBorder="1" applyAlignment="1">
      <alignment horizontal="center"/>
    </xf>
    <xf numFmtId="3" fontId="9" fillId="0" borderId="3" xfId="1" applyNumberFormat="1" applyFont="1" applyBorder="1" applyAlignment="1">
      <alignment horizontal="center"/>
    </xf>
    <xf numFmtId="3" fontId="6" fillId="0" borderId="5" xfId="1" applyNumberFormat="1" applyFont="1" applyBorder="1" applyAlignment="1">
      <alignment horizontal="center"/>
    </xf>
    <xf numFmtId="3" fontId="6" fillId="0" borderId="3" xfId="1" applyNumberFormat="1" applyFont="1" applyBorder="1" applyAlignment="1">
      <alignment horizontal="center"/>
    </xf>
    <xf numFmtId="3" fontId="6" fillId="0" borderId="3" xfId="1" applyNumberFormat="1" applyFont="1" applyBorder="1" applyAlignment="1">
      <alignment horizontal="center" vertical="center" wrapText="1"/>
    </xf>
    <xf numFmtId="3" fontId="4" fillId="0" borderId="3" xfId="1" applyNumberFormat="1" applyFont="1" applyBorder="1" applyAlignment="1">
      <alignment horizontal="center" vertical="center" wrapText="1"/>
    </xf>
    <xf numFmtId="3" fontId="4" fillId="0" borderId="3" xfId="1" applyNumberFormat="1" applyFont="1" applyBorder="1" applyAlignment="1">
      <alignment horizontal="center"/>
    </xf>
    <xf numFmtId="3" fontId="4" fillId="0" borderId="3" xfId="1" applyNumberFormat="1" applyFont="1" applyBorder="1" applyAlignment="1">
      <alignment horizontal="center" wrapText="1"/>
    </xf>
    <xf numFmtId="3" fontId="9" fillId="0" borderId="3" xfId="1" applyNumberFormat="1" applyFont="1" applyBorder="1" applyAlignment="1">
      <alignment horizontal="center" wrapText="1"/>
    </xf>
    <xf numFmtId="3" fontId="4" fillId="0" borderId="3" xfId="1" applyNumberFormat="1" applyFont="1" applyBorder="1" applyAlignment="1"/>
    <xf numFmtId="3" fontId="6" fillId="0" borderId="0" xfId="1" applyNumberFormat="1" applyFont="1" applyAlignment="1">
      <alignment horizontal="center"/>
    </xf>
    <xf numFmtId="3" fontId="6" fillId="4" borderId="13" xfId="1" applyNumberFormat="1" applyFont="1" applyFill="1" applyBorder="1" applyAlignment="1">
      <alignment horizontal="center"/>
    </xf>
    <xf numFmtId="3" fontId="6" fillId="0" borderId="13" xfId="1" applyNumberFormat="1" applyFont="1" applyFill="1" applyBorder="1" applyAlignment="1">
      <alignment horizontal="center"/>
    </xf>
    <xf numFmtId="3" fontId="6" fillId="0" borderId="31" xfId="1" applyNumberFormat="1" applyFont="1" applyFill="1" applyBorder="1" applyAlignment="1">
      <alignment horizontal="center"/>
    </xf>
    <xf numFmtId="3" fontId="4" fillId="0" borderId="27" xfId="1" applyNumberFormat="1" applyFont="1" applyBorder="1" applyAlignment="1">
      <alignment horizontal="center"/>
    </xf>
    <xf numFmtId="3" fontId="6" fillId="0" borderId="3" xfId="1" applyNumberFormat="1" applyFont="1" applyFill="1" applyBorder="1" applyAlignment="1">
      <alignment horizontal="center"/>
    </xf>
    <xf numFmtId="3" fontId="4" fillId="0" borderId="3" xfId="1" applyNumberFormat="1" applyFont="1" applyFill="1" applyBorder="1" applyAlignment="1">
      <alignment horizontal="center"/>
    </xf>
    <xf numFmtId="3" fontId="6" fillId="0" borderId="0" xfId="0" applyNumberFormat="1" applyFont="1" applyAlignment="1"/>
    <xf numFmtId="0" fontId="6" fillId="3" borderId="26" xfId="0" applyFont="1" applyFill="1" applyBorder="1" applyAlignment="1"/>
    <xf numFmtId="0" fontId="4" fillId="3" borderId="26" xfId="0" applyFont="1" applyFill="1" applyBorder="1" applyAlignment="1"/>
    <xf numFmtId="0" fontId="6" fillId="3" borderId="17" xfId="0" applyFont="1" applyFill="1" applyBorder="1" applyAlignment="1"/>
    <xf numFmtId="165" fontId="6" fillId="0" borderId="37" xfId="1" applyFont="1" applyBorder="1" applyAlignment="1">
      <alignment horizontal="right"/>
    </xf>
    <xf numFmtId="165" fontId="4" fillId="0" borderId="11" xfId="1" applyFont="1" applyBorder="1" applyAlignment="1">
      <alignment horizontal="right"/>
    </xf>
    <xf numFmtId="165" fontId="6" fillId="0" borderId="11" xfId="1" applyFont="1" applyBorder="1" applyAlignment="1">
      <alignment horizontal="right"/>
    </xf>
    <xf numFmtId="165" fontId="7" fillId="0" borderId="11" xfId="1" applyFont="1" applyBorder="1" applyAlignment="1">
      <alignment horizontal="right"/>
    </xf>
    <xf numFmtId="165" fontId="9" fillId="0" borderId="11" xfId="1" applyFont="1" applyBorder="1" applyAlignment="1">
      <alignment horizontal="right"/>
    </xf>
    <xf numFmtId="3" fontId="6" fillId="4" borderId="38" xfId="1" applyNumberFormat="1" applyFont="1" applyFill="1" applyBorder="1" applyAlignment="1">
      <alignment horizontal="right"/>
    </xf>
    <xf numFmtId="165" fontId="4" fillId="0" borderId="32" xfId="1" applyFont="1" applyBorder="1" applyAlignment="1"/>
    <xf numFmtId="165" fontId="4" fillId="0" borderId="11" xfId="1" applyFont="1" applyBorder="1" applyAlignment="1">
      <alignment horizontal="center"/>
    </xf>
    <xf numFmtId="0" fontId="6" fillId="3" borderId="40" xfId="0" applyFont="1" applyFill="1" applyBorder="1" applyAlignment="1"/>
    <xf numFmtId="0" fontId="4" fillId="3" borderId="40" xfId="0" applyFont="1" applyFill="1" applyBorder="1" applyAlignment="1">
      <alignment horizontal="center"/>
    </xf>
    <xf numFmtId="0" fontId="4" fillId="3" borderId="40" xfId="0" applyFont="1" applyFill="1" applyBorder="1" applyAlignment="1"/>
    <xf numFmtId="0" fontId="3" fillId="3" borderId="40" xfId="0" applyFont="1" applyFill="1" applyBorder="1" applyAlignment="1"/>
    <xf numFmtId="0" fontId="8" fillId="3" borderId="40" xfId="0" applyFont="1" applyFill="1" applyBorder="1" applyAlignment="1"/>
    <xf numFmtId="0" fontId="3" fillId="3" borderId="40" xfId="0" applyFont="1" applyFill="1" applyBorder="1" applyAlignment="1">
      <alignment horizontal="left" indent="4"/>
    </xf>
    <xf numFmtId="0" fontId="6" fillId="2" borderId="36" xfId="0" applyFont="1" applyFill="1" applyBorder="1" applyAlignment="1"/>
    <xf numFmtId="0" fontId="4" fillId="3" borderId="39" xfId="0" applyFont="1" applyFill="1" applyBorder="1" applyAlignment="1"/>
    <xf numFmtId="0" fontId="6" fillId="3" borderId="41" xfId="0" applyFont="1" applyFill="1" applyBorder="1" applyAlignment="1"/>
    <xf numFmtId="0" fontId="6" fillId="3" borderId="39" xfId="0" applyFont="1" applyFill="1" applyBorder="1" applyAlignment="1"/>
    <xf numFmtId="3" fontId="6" fillId="3" borderId="44" xfId="0" applyNumberFormat="1" applyFont="1" applyFill="1" applyBorder="1" applyAlignment="1">
      <alignment horizontal="center"/>
    </xf>
    <xf numFmtId="166" fontId="6" fillId="3" borderId="36" xfId="1" applyNumberFormat="1" applyFont="1" applyFill="1" applyBorder="1" applyAlignment="1"/>
    <xf numFmtId="165" fontId="6" fillId="3" borderId="36" xfId="1" applyFont="1" applyFill="1" applyBorder="1" applyAlignment="1">
      <alignment horizontal="center"/>
    </xf>
    <xf numFmtId="165" fontId="6" fillId="3" borderId="44" xfId="1" applyFont="1" applyFill="1" applyBorder="1" applyAlignment="1">
      <alignment horizontal="center"/>
    </xf>
    <xf numFmtId="3" fontId="6" fillId="3" borderId="33" xfId="1" applyNumberFormat="1" applyFont="1" applyFill="1" applyBorder="1" applyAlignment="1">
      <alignment horizontal="right"/>
    </xf>
    <xf numFmtId="3" fontId="6" fillId="3" borderId="34" xfId="1" applyNumberFormat="1" applyFont="1" applyFill="1" applyBorder="1" applyAlignment="1">
      <alignment horizontal="right"/>
    </xf>
    <xf numFmtId="165" fontId="6" fillId="3" borderId="33" xfId="1" applyFont="1" applyFill="1" applyBorder="1" applyAlignment="1">
      <alignment horizontal="right"/>
    </xf>
    <xf numFmtId="165" fontId="6" fillId="0" borderId="25" xfId="1" applyFont="1" applyBorder="1" applyAlignment="1">
      <alignment horizontal="right"/>
    </xf>
    <xf numFmtId="165" fontId="4" fillId="0" borderId="27" xfId="1" applyFont="1" applyBorder="1" applyAlignment="1">
      <alignment horizontal="right"/>
    </xf>
    <xf numFmtId="165" fontId="9" fillId="0" borderId="27" xfId="1" applyFont="1" applyFill="1" applyBorder="1" applyAlignment="1">
      <alignment horizontal="right"/>
    </xf>
    <xf numFmtId="165" fontId="7" fillId="0" borderId="27" xfId="1" applyFont="1" applyBorder="1" applyAlignment="1">
      <alignment horizontal="right"/>
    </xf>
    <xf numFmtId="165" fontId="9" fillId="0" borderId="27" xfId="1" applyFont="1" applyBorder="1" applyAlignment="1">
      <alignment horizontal="right"/>
    </xf>
    <xf numFmtId="165" fontId="6" fillId="0" borderId="27" xfId="1" applyFont="1" applyBorder="1" applyAlignment="1">
      <alignment horizontal="right"/>
    </xf>
    <xf numFmtId="0" fontId="4" fillId="0" borderId="42" xfId="0" applyFont="1" applyBorder="1" applyAlignment="1">
      <alignment horizontal="right"/>
    </xf>
    <xf numFmtId="0" fontId="6" fillId="0" borderId="42" xfId="0" applyFont="1" applyBorder="1" applyAlignment="1">
      <alignment horizontal="right"/>
    </xf>
    <xf numFmtId="165" fontId="4" fillId="0" borderId="42" xfId="1" applyFont="1" applyBorder="1" applyAlignment="1">
      <alignment horizontal="right"/>
    </xf>
    <xf numFmtId="165" fontId="4" fillId="0" borderId="25" xfId="1" applyFont="1" applyBorder="1" applyAlignment="1"/>
    <xf numFmtId="165" fontId="4" fillId="0" borderId="27" xfId="1" applyFont="1" applyBorder="1" applyAlignment="1">
      <alignment horizontal="center"/>
    </xf>
    <xf numFmtId="165" fontId="4" fillId="0" borderId="22" xfId="1" applyFont="1" applyBorder="1" applyAlignment="1">
      <alignment horizontal="center"/>
    </xf>
    <xf numFmtId="3" fontId="6" fillId="3" borderId="32" xfId="1" applyNumberFormat="1" applyFont="1" applyFill="1" applyBorder="1" applyAlignment="1">
      <alignment horizontal="right"/>
    </xf>
    <xf numFmtId="3" fontId="6" fillId="3" borderId="11" xfId="1" applyNumberFormat="1" applyFont="1" applyFill="1" applyBorder="1" applyAlignment="1">
      <alignment horizontal="right"/>
    </xf>
    <xf numFmtId="166" fontId="6" fillId="3" borderId="23" xfId="1" applyNumberFormat="1" applyFont="1" applyFill="1" applyBorder="1" applyAlignment="1">
      <alignment horizontal="center"/>
    </xf>
    <xf numFmtId="3" fontId="4" fillId="3" borderId="11" xfId="1" applyNumberFormat="1" applyFont="1" applyFill="1" applyBorder="1" applyAlignment="1">
      <alignment horizontal="right"/>
    </xf>
    <xf numFmtId="3" fontId="6" fillId="4" borderId="16" xfId="1" applyNumberFormat="1" applyFont="1" applyFill="1" applyBorder="1" applyAlignment="1">
      <alignment horizontal="right"/>
    </xf>
    <xf numFmtId="3" fontId="4" fillId="3" borderId="23" xfId="1" applyNumberFormat="1" applyFont="1" applyFill="1" applyBorder="1" applyAlignment="1">
      <alignment horizontal="right"/>
    </xf>
    <xf numFmtId="0" fontId="4" fillId="0" borderId="3" xfId="1" applyNumberFormat="1" applyFont="1" applyBorder="1" applyAlignment="1">
      <alignment horizontal="center"/>
    </xf>
    <xf numFmtId="166" fontId="6" fillId="0" borderId="0" xfId="1" applyNumberFormat="1" applyFont="1" applyAlignment="1">
      <alignment horizontal="center"/>
    </xf>
    <xf numFmtId="2" fontId="6" fillId="0" borderId="0" xfId="1" applyNumberFormat="1" applyFont="1" applyAlignment="1">
      <alignment horizontal="center"/>
    </xf>
    <xf numFmtId="4" fontId="6" fillId="4" borderId="13" xfId="1" applyNumberFormat="1" applyFont="1" applyFill="1" applyBorder="1" applyAlignment="1">
      <alignment horizontal="center"/>
    </xf>
    <xf numFmtId="4" fontId="6" fillId="0" borderId="5" xfId="1" applyNumberFormat="1" applyFont="1" applyBorder="1" applyAlignment="1">
      <alignment horizontal="center"/>
    </xf>
    <xf numFmtId="165" fontId="6" fillId="3" borderId="4" xfId="1" applyFont="1" applyFill="1" applyBorder="1" applyAlignment="1">
      <alignment horizontal="center"/>
    </xf>
    <xf numFmtId="165" fontId="6" fillId="3" borderId="31" xfId="1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 wrapText="1"/>
    </xf>
    <xf numFmtId="0" fontId="8" fillId="3" borderId="18" xfId="0" applyFont="1" applyFill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1" fontId="6" fillId="3" borderId="24" xfId="0" applyNumberFormat="1" applyFont="1" applyFill="1" applyBorder="1" applyAlignment="1">
      <alignment horizontal="center"/>
    </xf>
    <xf numFmtId="1" fontId="6" fillId="3" borderId="25" xfId="0" applyNumberFormat="1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6" fillId="3" borderId="19" xfId="0" applyNumberFormat="1" applyFont="1" applyFill="1" applyBorder="1" applyAlignment="1">
      <alignment horizontal="center"/>
    </xf>
    <xf numFmtId="1" fontId="6" fillId="3" borderId="20" xfId="0" applyNumberFormat="1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4" fontId="4" fillId="3" borderId="0" xfId="0" applyNumberFormat="1" applyFont="1" applyFill="1" applyBorder="1" applyAlignment="1">
      <alignment horizontal="center"/>
    </xf>
    <xf numFmtId="1" fontId="6" fillId="3" borderId="6" xfId="1" applyNumberFormat="1" applyFont="1" applyFill="1" applyBorder="1" applyAlignment="1">
      <alignment horizontal="center"/>
    </xf>
    <xf numFmtId="1" fontId="6" fillId="3" borderId="20" xfId="1" applyNumberFormat="1" applyFont="1" applyFill="1" applyBorder="1" applyAlignment="1">
      <alignment horizontal="center"/>
    </xf>
    <xf numFmtId="1" fontId="6" fillId="3" borderId="19" xfId="1" applyNumberFormat="1" applyFont="1" applyFill="1" applyBorder="1" applyAlignment="1">
      <alignment horizontal="center"/>
    </xf>
    <xf numFmtId="3" fontId="6" fillId="0" borderId="35" xfId="1" applyNumberFormat="1" applyFont="1" applyBorder="1" applyAlignment="1">
      <alignment horizontal="center"/>
    </xf>
    <xf numFmtId="165" fontId="6" fillId="0" borderId="11" xfId="1" applyFont="1" applyBorder="1" applyAlignment="1">
      <alignment horizontal="center"/>
    </xf>
    <xf numFmtId="165" fontId="6" fillId="3" borderId="3" xfId="1" applyFont="1" applyFill="1" applyBorder="1" applyAlignment="1">
      <alignment horizontal="center"/>
    </xf>
    <xf numFmtId="166" fontId="6" fillId="3" borderId="8" xfId="1" applyNumberFormat="1" applyFont="1" applyFill="1" applyBorder="1" applyAlignment="1">
      <alignment horizontal="center"/>
    </xf>
    <xf numFmtId="166" fontId="6" fillId="0" borderId="27" xfId="1" applyNumberFormat="1" applyFont="1" applyBorder="1" applyAlignment="1"/>
    <xf numFmtId="3" fontId="6" fillId="0" borderId="1" xfId="1" applyNumberFormat="1" applyFont="1" applyBorder="1" applyAlignment="1">
      <alignment horizontal="center"/>
    </xf>
    <xf numFmtId="3" fontId="6" fillId="0" borderId="27" xfId="1" applyNumberFormat="1" applyFont="1" applyBorder="1" applyAlignment="1">
      <alignment horizontal="center"/>
    </xf>
    <xf numFmtId="165" fontId="6" fillId="0" borderId="23" xfId="1" applyFont="1" applyBorder="1" applyAlignment="1">
      <alignment horizontal="center"/>
    </xf>
    <xf numFmtId="165" fontId="6" fillId="0" borderId="28" xfId="1" applyFont="1" applyBorder="1" applyAlignment="1">
      <alignment horizontal="center"/>
    </xf>
    <xf numFmtId="165" fontId="6" fillId="3" borderId="28" xfId="1" applyFont="1" applyFill="1" applyBorder="1" applyAlignment="1">
      <alignment horizontal="center"/>
    </xf>
    <xf numFmtId="166" fontId="6" fillId="3" borderId="30" xfId="1" applyNumberFormat="1" applyFont="1" applyFill="1" applyBorder="1" applyAlignment="1">
      <alignment horizontal="center"/>
    </xf>
    <xf numFmtId="166" fontId="6" fillId="0" borderId="28" xfId="1" applyNumberFormat="1" applyFont="1" applyBorder="1" applyAlignment="1"/>
    <xf numFmtId="166" fontId="6" fillId="0" borderId="22" xfId="1" applyNumberFormat="1" applyFont="1" applyBorder="1" applyAlignment="1"/>
    <xf numFmtId="3" fontId="6" fillId="0" borderId="21" xfId="1" applyNumberFormat="1" applyFont="1" applyBorder="1" applyAlignment="1">
      <alignment horizontal="center"/>
    </xf>
    <xf numFmtId="3" fontId="6" fillId="0" borderId="22" xfId="1" applyNumberFormat="1" applyFont="1" applyBorder="1" applyAlignment="1">
      <alignment horizontal="center"/>
    </xf>
    <xf numFmtId="166" fontId="4" fillId="0" borderId="3" xfId="1" applyNumberFormat="1" applyFont="1" applyBorder="1" applyAlignment="1">
      <alignment horizontal="center"/>
    </xf>
  </cellXfs>
  <cellStyles count="7">
    <cellStyle name="Comma" xfId="1" builtinId="3"/>
    <cellStyle name="Comma 2" xfId="4"/>
    <cellStyle name="Normal" xfId="0" builtinId="0"/>
    <cellStyle name="Normal 2" xfId="5"/>
    <cellStyle name="Normal 3" xfId="3"/>
    <cellStyle name="Normal 4" xfId="2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FAFD2.B144E8F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FAFD2.B144E8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0</xdr:row>
      <xdr:rowOff>57149</xdr:rowOff>
    </xdr:from>
    <xdr:to>
      <xdr:col>7</xdr:col>
      <xdr:colOff>1019175</xdr:colOff>
      <xdr:row>7</xdr:row>
      <xdr:rowOff>165194</xdr:rowOff>
    </xdr:to>
    <xdr:pic>
      <xdr:nvPicPr>
        <xdr:cNvPr id="2" name="Picture 1" descr="cid:image001.png@01CFAFD2.B144E8F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57149"/>
          <a:ext cx="6381750" cy="1374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2466975</xdr:colOff>
      <xdr:row>0</xdr:row>
      <xdr:rowOff>76199</xdr:rowOff>
    </xdr:from>
    <xdr:to>
      <xdr:col>7</xdr:col>
      <xdr:colOff>704850</xdr:colOff>
      <xdr:row>7</xdr:row>
      <xdr:rowOff>184244</xdr:rowOff>
    </xdr:to>
    <xdr:pic>
      <xdr:nvPicPr>
        <xdr:cNvPr id="2" name="Picture 1" descr="cid:image001.png@01CFAFD2.B144E8F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76199"/>
          <a:ext cx="6772275" cy="1374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97"/>
  <sheetViews>
    <sheetView tabSelected="1" view="pageBreakPreview" zoomScaleNormal="100" zoomScaleSheetLayoutView="100" workbookViewId="0">
      <selection activeCell="B33" sqref="B33"/>
    </sheetView>
  </sheetViews>
  <sheetFormatPr defaultColWidth="85.7109375" defaultRowHeight="14.25" x14ac:dyDescent="0.2"/>
  <cols>
    <col min="1" max="1" width="9.140625" style="47" customWidth="1"/>
    <col min="2" max="2" width="45.5703125" style="47" customWidth="1"/>
    <col min="3" max="5" width="18.42578125" style="47" customWidth="1"/>
    <col min="6" max="6" width="16.140625" style="47" customWidth="1"/>
    <col min="7" max="7" width="16.5703125" style="47" customWidth="1"/>
    <col min="8" max="8" width="15.42578125" style="47" customWidth="1"/>
    <col min="9" max="9" width="16.28515625" style="47" customWidth="1"/>
    <col min="10" max="10" width="16.42578125" style="47" customWidth="1"/>
    <col min="11" max="11" width="13.7109375" style="47" customWidth="1"/>
    <col min="12" max="12" width="13.28515625" style="47" customWidth="1"/>
    <col min="13" max="13" width="13.7109375" style="47" customWidth="1"/>
    <col min="14" max="14" width="13.140625" style="47" customWidth="1"/>
    <col min="15" max="15" width="19.5703125" style="47" bestFit="1" customWidth="1"/>
    <col min="16" max="16" width="18.42578125" style="47" bestFit="1" customWidth="1"/>
    <col min="17" max="16384" width="85.7109375" style="47"/>
  </cols>
  <sheetData>
    <row r="1" spans="1:16" x14ac:dyDescent="0.2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x14ac:dyDescent="0.2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6" x14ac:dyDescent="0.2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6" x14ac:dyDescent="0.2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ht="7.5" customHeight="1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16" ht="27" customHeight="1" thickBot="1" x14ac:dyDescent="0.25">
      <c r="A8" s="219" t="s">
        <v>52</v>
      </c>
      <c r="B8" s="220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1:16" s="78" customFormat="1" ht="15.75" customHeight="1" thickBot="1" x14ac:dyDescent="0.3">
      <c r="A9" s="186"/>
      <c r="B9" s="223" t="s">
        <v>41</v>
      </c>
      <c r="C9" s="221">
        <v>2018</v>
      </c>
      <c r="D9" s="222"/>
      <c r="E9" s="217" t="s">
        <v>46</v>
      </c>
      <c r="F9" s="218"/>
      <c r="G9" s="217" t="s">
        <v>47</v>
      </c>
      <c r="H9" s="218"/>
      <c r="I9" s="217" t="s">
        <v>48</v>
      </c>
      <c r="J9" s="218"/>
      <c r="K9" s="217" t="s">
        <v>49</v>
      </c>
      <c r="L9" s="218"/>
      <c r="M9" s="217" t="s">
        <v>51</v>
      </c>
      <c r="N9" s="218"/>
      <c r="O9" s="217" t="s">
        <v>53</v>
      </c>
      <c r="P9" s="218"/>
    </row>
    <row r="10" spans="1:16" ht="22.5" customHeight="1" thickBot="1" x14ac:dyDescent="0.3">
      <c r="A10" s="185" t="s">
        <v>0</v>
      </c>
      <c r="B10" s="224"/>
      <c r="C10" s="188" t="s">
        <v>1</v>
      </c>
      <c r="D10" s="187" t="s">
        <v>2</v>
      </c>
      <c r="E10" s="189" t="s">
        <v>1</v>
      </c>
      <c r="F10" s="190" t="s">
        <v>2</v>
      </c>
      <c r="G10" s="189" t="s">
        <v>1</v>
      </c>
      <c r="H10" s="190" t="s">
        <v>2</v>
      </c>
      <c r="I10" s="189" t="s">
        <v>1</v>
      </c>
      <c r="J10" s="190" t="s">
        <v>2</v>
      </c>
      <c r="K10" s="189" t="s">
        <v>1</v>
      </c>
      <c r="L10" s="190" t="s">
        <v>2</v>
      </c>
      <c r="M10" s="189" t="s">
        <v>1</v>
      </c>
      <c r="N10" s="190" t="s">
        <v>2</v>
      </c>
      <c r="O10" s="189" t="s">
        <v>1</v>
      </c>
      <c r="P10" s="190" t="s">
        <v>2</v>
      </c>
    </row>
    <row r="11" spans="1:16" s="78" customFormat="1" ht="15" x14ac:dyDescent="0.25">
      <c r="A11" s="177" t="s">
        <v>3</v>
      </c>
      <c r="B11" s="177" t="s">
        <v>4</v>
      </c>
      <c r="C11" s="169">
        <v>8583472</v>
      </c>
      <c r="D11" s="143">
        <v>4205485.0200000005</v>
      </c>
      <c r="E11" s="119">
        <v>9214793</v>
      </c>
      <c r="F11" s="120">
        <v>4307546.3600000003</v>
      </c>
      <c r="G11" s="116">
        <v>9515420</v>
      </c>
      <c r="H11" s="116">
        <v>4150291.17</v>
      </c>
      <c r="I11" s="150">
        <v>11030613</v>
      </c>
      <c r="J11" s="150">
        <v>4998979.18</v>
      </c>
      <c r="K11" s="150">
        <f>K13+K25</f>
        <v>11882307</v>
      </c>
      <c r="L11" s="150">
        <f>L13+L25</f>
        <v>5420578</v>
      </c>
      <c r="M11" s="150">
        <f>M13+M25</f>
        <v>13373892</v>
      </c>
      <c r="N11" s="216">
        <f>N13+N25</f>
        <v>5752332.4800000004</v>
      </c>
      <c r="O11" s="150">
        <f>O13+O25</f>
        <v>15302955</v>
      </c>
      <c r="P11" s="216">
        <f>P13+P25</f>
        <v>6023665.3400000008</v>
      </c>
    </row>
    <row r="12" spans="1:16" s="78" customFormat="1" ht="11.25" customHeight="1" x14ac:dyDescent="0.25">
      <c r="A12" s="177"/>
      <c r="B12" s="177"/>
      <c r="C12" s="170"/>
      <c r="D12" s="99"/>
      <c r="E12" s="98"/>
      <c r="F12" s="109"/>
      <c r="G12" s="113"/>
      <c r="H12" s="113"/>
      <c r="I12" s="151"/>
      <c r="J12" s="151"/>
      <c r="K12" s="151"/>
      <c r="L12" s="151"/>
      <c r="M12" s="151"/>
      <c r="N12" s="151"/>
      <c r="O12" s="151"/>
      <c r="P12" s="151"/>
    </row>
    <row r="13" spans="1:16" ht="15" customHeight="1" x14ac:dyDescent="0.25">
      <c r="A13" s="179"/>
      <c r="B13" s="179" t="s">
        <v>5</v>
      </c>
      <c r="C13" s="171">
        <v>5671635</v>
      </c>
      <c r="D13" s="102">
        <v>3319708.12</v>
      </c>
      <c r="E13" s="101">
        <v>5591151</v>
      </c>
      <c r="F13" s="110">
        <v>3347486.0400000005</v>
      </c>
      <c r="G13" s="118">
        <v>5395618</v>
      </c>
      <c r="H13" s="113">
        <v>3105354.44</v>
      </c>
      <c r="I13" s="152">
        <v>5901549</v>
      </c>
      <c r="J13" s="151">
        <v>3792627.7099999995</v>
      </c>
      <c r="K13" s="152">
        <f>K14+K15</f>
        <v>5602837</v>
      </c>
      <c r="L13" s="152">
        <f>L14+L15</f>
        <v>3855671</v>
      </c>
      <c r="M13" s="152">
        <f>M14+M15</f>
        <v>5707082</v>
      </c>
      <c r="N13" s="152">
        <f>N14+N15</f>
        <v>3748152.58</v>
      </c>
      <c r="O13" s="152">
        <f>O14+O15</f>
        <v>5945420</v>
      </c>
      <c r="P13" s="152">
        <f>P14+P15</f>
        <v>3638232.8900000006</v>
      </c>
    </row>
    <row r="14" spans="1:16" ht="15" customHeight="1" x14ac:dyDescent="0.2">
      <c r="A14" s="179"/>
      <c r="B14" s="178" t="s">
        <v>6</v>
      </c>
      <c r="C14" s="172">
        <v>3114513</v>
      </c>
      <c r="D14" s="100">
        <v>541230.43000000005</v>
      </c>
      <c r="E14" s="98">
        <v>3099571</v>
      </c>
      <c r="F14" s="109">
        <v>541350.67000000004</v>
      </c>
      <c r="G14" s="114">
        <v>3141838</v>
      </c>
      <c r="H14" s="115">
        <v>517981.73000000004</v>
      </c>
      <c r="I14" s="153">
        <v>3412722</v>
      </c>
      <c r="J14" s="154">
        <v>609618.91999999993</v>
      </c>
      <c r="K14" s="153">
        <v>3257868</v>
      </c>
      <c r="L14" s="154">
        <v>654066</v>
      </c>
      <c r="M14" s="153">
        <v>3502807</v>
      </c>
      <c r="N14" s="154">
        <v>850272.2</v>
      </c>
      <c r="O14" s="153">
        <v>3618093</v>
      </c>
      <c r="P14" s="154">
        <v>940783.75000000023</v>
      </c>
    </row>
    <row r="15" spans="1:16" ht="15" customHeight="1" x14ac:dyDescent="0.2">
      <c r="A15" s="179"/>
      <c r="B15" s="178" t="s">
        <v>7</v>
      </c>
      <c r="C15" s="172">
        <v>2557122</v>
      </c>
      <c r="D15" s="100">
        <v>2778477.6900000004</v>
      </c>
      <c r="E15" s="98">
        <v>2491580</v>
      </c>
      <c r="F15" s="109">
        <v>2806135.37</v>
      </c>
      <c r="G15" s="114">
        <v>2253780</v>
      </c>
      <c r="H15" s="115">
        <v>2587372.71</v>
      </c>
      <c r="I15" s="153">
        <v>2488827</v>
      </c>
      <c r="J15" s="154">
        <v>3183008.74</v>
      </c>
      <c r="K15" s="153">
        <v>2344969</v>
      </c>
      <c r="L15" s="154">
        <v>3201605</v>
      </c>
      <c r="M15" s="153">
        <v>2204275</v>
      </c>
      <c r="N15" s="154">
        <v>2897880.38</v>
      </c>
      <c r="O15" s="153">
        <v>2327327</v>
      </c>
      <c r="P15" s="154">
        <v>2697449.14</v>
      </c>
    </row>
    <row r="16" spans="1:16" ht="15" customHeight="1" x14ac:dyDescent="0.2">
      <c r="A16" s="179"/>
      <c r="B16" s="179" t="s">
        <v>8</v>
      </c>
      <c r="C16" s="172"/>
      <c r="D16" s="100"/>
      <c r="E16" s="98"/>
      <c r="F16" s="109"/>
      <c r="G16" s="114"/>
      <c r="H16" s="115"/>
      <c r="I16" s="153"/>
      <c r="J16" s="154"/>
      <c r="K16" s="153"/>
      <c r="L16" s="154"/>
      <c r="M16" s="153"/>
      <c r="N16" s="154"/>
      <c r="O16" s="153"/>
      <c r="P16" s="154"/>
    </row>
    <row r="17" spans="1:16" ht="15" customHeight="1" x14ac:dyDescent="0.2">
      <c r="A17" s="179"/>
      <c r="B17" s="179"/>
      <c r="C17" s="170"/>
      <c r="D17" s="99"/>
      <c r="E17" s="98"/>
      <c r="F17" s="109"/>
      <c r="G17" s="114"/>
      <c r="H17" s="115"/>
      <c r="I17" s="153"/>
      <c r="J17" s="154"/>
      <c r="K17" s="153"/>
      <c r="L17" s="154"/>
      <c r="M17" s="153"/>
      <c r="N17" s="154"/>
      <c r="O17" s="153"/>
      <c r="P17" s="154"/>
    </row>
    <row r="18" spans="1:16" ht="26.25" customHeight="1" x14ac:dyDescent="0.25">
      <c r="A18" s="179"/>
      <c r="B18" s="180" t="s">
        <v>9</v>
      </c>
      <c r="C18" s="173">
        <v>5190174</v>
      </c>
      <c r="D18" s="144">
        <v>2351581.9300000002</v>
      </c>
      <c r="E18" s="101">
        <v>5077191</v>
      </c>
      <c r="F18" s="110">
        <v>2274071.34</v>
      </c>
      <c r="G18" s="121">
        <v>4876796</v>
      </c>
      <c r="H18" s="113">
        <v>2178137.7000000002</v>
      </c>
      <c r="I18" s="149">
        <f>I19+I20</f>
        <v>5293128</v>
      </c>
      <c r="J18" s="149">
        <f t="shared" ref="J18:L18" si="0">J19+J20</f>
        <v>2626032.7600000002</v>
      </c>
      <c r="K18" s="149">
        <f t="shared" si="0"/>
        <v>4930229</v>
      </c>
      <c r="L18" s="149">
        <f t="shared" si="0"/>
        <v>2413069</v>
      </c>
      <c r="M18" s="149">
        <f t="shared" ref="M18:N18" si="1">M19+M20</f>
        <v>4980426</v>
      </c>
      <c r="N18" s="149">
        <f t="shared" si="1"/>
        <v>2323652.9699999997</v>
      </c>
      <c r="O18" s="149">
        <f>O19+O20</f>
        <v>5117182</v>
      </c>
      <c r="P18" s="149">
        <f>P19+P20</f>
        <v>2076815.75</v>
      </c>
    </row>
    <row r="19" spans="1:16" ht="23.25" customHeight="1" x14ac:dyDescent="0.2">
      <c r="A19" s="179"/>
      <c r="B19" s="178" t="s">
        <v>6</v>
      </c>
      <c r="C19" s="172">
        <v>3020806</v>
      </c>
      <c r="D19" s="100">
        <v>449543.14</v>
      </c>
      <c r="E19" s="98">
        <v>2996739</v>
      </c>
      <c r="F19" s="109">
        <v>438216.57</v>
      </c>
      <c r="G19" s="117">
        <v>3037080</v>
      </c>
      <c r="H19" s="115">
        <v>413877.53</v>
      </c>
      <c r="I19" s="155">
        <v>3288964</v>
      </c>
      <c r="J19" s="154">
        <v>484236.56</v>
      </c>
      <c r="K19" s="155">
        <v>3159668</v>
      </c>
      <c r="L19" s="154">
        <v>514196</v>
      </c>
      <c r="M19" s="155">
        <v>3352637</v>
      </c>
      <c r="N19" s="154">
        <v>663119.82999999996</v>
      </c>
      <c r="O19" s="155">
        <v>3447697</v>
      </c>
      <c r="P19" s="154">
        <v>723721.06</v>
      </c>
    </row>
    <row r="20" spans="1:16" ht="15.75" customHeight="1" x14ac:dyDescent="0.2">
      <c r="A20" s="179"/>
      <c r="B20" s="178" t="s">
        <v>7</v>
      </c>
      <c r="C20" s="172">
        <v>2169368</v>
      </c>
      <c r="D20" s="100">
        <v>1902038.78</v>
      </c>
      <c r="E20" s="98">
        <v>2080452</v>
      </c>
      <c r="F20" s="109">
        <v>1835854.7699999998</v>
      </c>
      <c r="G20" s="117">
        <v>1839716</v>
      </c>
      <c r="H20" s="115">
        <v>1764260.1700000002</v>
      </c>
      <c r="I20" s="155">
        <v>2004164</v>
      </c>
      <c r="J20" s="154">
        <v>2141796.2000000002</v>
      </c>
      <c r="K20" s="155">
        <v>1770561</v>
      </c>
      <c r="L20" s="154">
        <v>1898873</v>
      </c>
      <c r="M20" s="155">
        <v>1627789</v>
      </c>
      <c r="N20" s="154">
        <v>1660533.14</v>
      </c>
      <c r="O20" s="155">
        <v>1669485</v>
      </c>
      <c r="P20" s="154">
        <v>1353094.69</v>
      </c>
    </row>
    <row r="21" spans="1:16" ht="21.75" customHeight="1" x14ac:dyDescent="0.25">
      <c r="A21" s="179"/>
      <c r="B21" s="180" t="s">
        <v>10</v>
      </c>
      <c r="C21" s="173">
        <v>314597.90000000002</v>
      </c>
      <c r="D21" s="144">
        <v>588100.44000000018</v>
      </c>
      <c r="E21" s="101">
        <v>331763</v>
      </c>
      <c r="F21" s="110">
        <v>661016.74</v>
      </c>
      <c r="G21" s="122">
        <v>345551</v>
      </c>
      <c r="H21" s="113">
        <v>520210.5</v>
      </c>
      <c r="I21" s="156">
        <v>432902</v>
      </c>
      <c r="J21" s="151">
        <v>658763.07000000007</v>
      </c>
      <c r="K21" s="156">
        <f>K22+K23</f>
        <v>528908</v>
      </c>
      <c r="L21" s="156">
        <f>L22+L23</f>
        <v>828287</v>
      </c>
      <c r="M21" s="156">
        <f>M22+M23</f>
        <v>572131</v>
      </c>
      <c r="N21" s="156">
        <f>N22+N23</f>
        <v>1004934.01</v>
      </c>
      <c r="O21" s="156">
        <f>O22+O23</f>
        <v>629631</v>
      </c>
      <c r="P21" s="156">
        <f>P22+P23</f>
        <v>970031.5</v>
      </c>
    </row>
    <row r="22" spans="1:16" ht="15.75" customHeight="1" x14ac:dyDescent="0.2">
      <c r="A22" s="179"/>
      <c r="B22" s="178" t="s">
        <v>6</v>
      </c>
      <c r="C22" s="172">
        <v>47982.9</v>
      </c>
      <c r="D22" s="100">
        <v>47754.73</v>
      </c>
      <c r="E22" s="98">
        <v>50166</v>
      </c>
      <c r="F22" s="109">
        <v>51860.56</v>
      </c>
      <c r="G22" s="117">
        <v>53765</v>
      </c>
      <c r="H22" s="115">
        <v>54937.94</v>
      </c>
      <c r="I22" s="155">
        <v>64182</v>
      </c>
      <c r="J22" s="154">
        <v>73254.880000000005</v>
      </c>
      <c r="K22" s="155">
        <v>55044</v>
      </c>
      <c r="L22" s="154">
        <v>83480</v>
      </c>
      <c r="M22" s="155">
        <v>93184</v>
      </c>
      <c r="N22" s="154">
        <v>125600.04999999999</v>
      </c>
      <c r="O22" s="155">
        <v>115169</v>
      </c>
      <c r="P22" s="154">
        <v>143636.6</v>
      </c>
    </row>
    <row r="23" spans="1:16" ht="15.75" customHeight="1" x14ac:dyDescent="0.2">
      <c r="A23" s="179"/>
      <c r="B23" s="178" t="s">
        <v>7</v>
      </c>
      <c r="C23" s="172">
        <v>266615</v>
      </c>
      <c r="D23" s="100">
        <v>540345.71</v>
      </c>
      <c r="E23" s="98">
        <v>281597</v>
      </c>
      <c r="F23" s="109">
        <v>609156.17999999993</v>
      </c>
      <c r="G23" s="117">
        <v>291786</v>
      </c>
      <c r="H23" s="115">
        <v>465272.55999999994</v>
      </c>
      <c r="I23" s="155">
        <v>368720</v>
      </c>
      <c r="J23" s="154">
        <v>585508.16</v>
      </c>
      <c r="K23" s="155">
        <v>473864</v>
      </c>
      <c r="L23" s="154">
        <v>744807</v>
      </c>
      <c r="M23" s="155">
        <v>478947</v>
      </c>
      <c r="N23" s="154">
        <v>879333.96</v>
      </c>
      <c r="O23" s="155">
        <v>514462</v>
      </c>
      <c r="P23" s="154">
        <v>826394.9</v>
      </c>
    </row>
    <row r="24" spans="1:16" ht="14.25" customHeight="1" x14ac:dyDescent="0.2">
      <c r="A24" s="179"/>
      <c r="B24" s="179"/>
      <c r="C24" s="170"/>
      <c r="D24" s="99"/>
      <c r="E24" s="98"/>
      <c r="F24" s="109"/>
      <c r="G24" s="115">
        <v>0</v>
      </c>
      <c r="H24" s="115"/>
      <c r="I24" s="154"/>
      <c r="J24" s="154"/>
      <c r="K24" s="154"/>
      <c r="L24" s="154"/>
      <c r="M24" s="154"/>
      <c r="N24" s="154"/>
      <c r="O24" s="154"/>
      <c r="P24" s="154"/>
    </row>
    <row r="25" spans="1:16" ht="15" customHeight="1" x14ac:dyDescent="0.25">
      <c r="A25" s="179"/>
      <c r="B25" s="179" t="s">
        <v>42</v>
      </c>
      <c r="C25" s="171">
        <v>2911837</v>
      </c>
      <c r="D25" s="102">
        <v>885776.89999999991</v>
      </c>
      <c r="E25" s="101">
        <v>3623642</v>
      </c>
      <c r="F25" s="110">
        <v>960060.32000000007</v>
      </c>
      <c r="G25" s="113">
        <v>4119802</v>
      </c>
      <c r="H25" s="113">
        <v>1044936.73</v>
      </c>
      <c r="I25" s="151">
        <v>5129064</v>
      </c>
      <c r="J25" s="151">
        <v>1206351.51</v>
      </c>
      <c r="K25" s="151">
        <f>K27+K30+K33+K36+K39</f>
        <v>6279470</v>
      </c>
      <c r="L25" s="151">
        <f>L27+L30+L33+L36+L39</f>
        <v>1564907</v>
      </c>
      <c r="M25" s="151">
        <f>M27+M30+M33+M36+M39</f>
        <v>7666810</v>
      </c>
      <c r="N25" s="151">
        <f>N27+N30+N33+N36+N39</f>
        <v>2004179.9000000001</v>
      </c>
      <c r="O25" s="151">
        <f>O27+O33+O39</f>
        <v>9357535</v>
      </c>
      <c r="P25" s="151">
        <f>P27+P33+P39</f>
        <v>2385432.4500000002</v>
      </c>
    </row>
    <row r="26" spans="1:16" ht="15" customHeight="1" x14ac:dyDescent="0.2">
      <c r="A26" s="179"/>
      <c r="B26" s="181"/>
      <c r="C26" s="170">
        <v>0</v>
      </c>
      <c r="D26" s="99"/>
      <c r="E26" s="98"/>
      <c r="F26" s="109"/>
      <c r="G26" s="115">
        <v>0</v>
      </c>
      <c r="H26" s="115"/>
      <c r="I26" s="154"/>
      <c r="J26" s="154"/>
      <c r="K26" s="154"/>
      <c r="L26" s="154"/>
      <c r="M26" s="154"/>
      <c r="N26" s="154"/>
      <c r="O26" s="154"/>
      <c r="P26" s="154"/>
    </row>
    <row r="27" spans="1:16" ht="15" x14ac:dyDescent="0.25">
      <c r="A27" s="179"/>
      <c r="B27" s="182" t="s">
        <v>11</v>
      </c>
      <c r="C27" s="171">
        <v>2034466</v>
      </c>
      <c r="D27" s="102">
        <v>697528.2</v>
      </c>
      <c r="E27" s="101">
        <v>2623341</v>
      </c>
      <c r="F27" s="110">
        <v>847878.49</v>
      </c>
      <c r="G27" s="113">
        <v>2781503</v>
      </c>
      <c r="H27" s="113">
        <v>882443.30999999994</v>
      </c>
      <c r="I27" s="151">
        <v>3268158</v>
      </c>
      <c r="J27" s="151">
        <v>973605.32000000018</v>
      </c>
      <c r="K27" s="151">
        <f>K28+K29</f>
        <v>3932968</v>
      </c>
      <c r="L27" s="151">
        <f>L28+L29</f>
        <v>1287769</v>
      </c>
      <c r="M27" s="151">
        <f>M28+M29</f>
        <v>4259775</v>
      </c>
      <c r="N27" s="151">
        <f>N28+N29</f>
        <v>1615891.86</v>
      </c>
      <c r="O27" s="151">
        <f>O28+O29</f>
        <v>4847991</v>
      </c>
      <c r="P27" s="151">
        <f>P28+P29</f>
        <v>1824752.0600000003</v>
      </c>
    </row>
    <row r="28" spans="1:16" x14ac:dyDescent="0.2">
      <c r="A28" s="179"/>
      <c r="B28" s="178" t="s">
        <v>6</v>
      </c>
      <c r="C28" s="170">
        <v>721481</v>
      </c>
      <c r="D28" s="99">
        <v>23181.67</v>
      </c>
      <c r="E28" s="98">
        <v>837331</v>
      </c>
      <c r="F28" s="109">
        <v>22691</v>
      </c>
      <c r="G28" s="115">
        <v>893917</v>
      </c>
      <c r="H28" s="115">
        <v>25276.85</v>
      </c>
      <c r="I28" s="154">
        <v>1076945</v>
      </c>
      <c r="J28" s="154">
        <v>36267.949999999997</v>
      </c>
      <c r="K28" s="154">
        <v>1276850</v>
      </c>
      <c r="L28" s="154">
        <v>56218</v>
      </c>
      <c r="M28" s="154">
        <v>1335632</v>
      </c>
      <c r="N28" s="154">
        <v>65464.56</v>
      </c>
      <c r="O28" s="154">
        <v>1482252</v>
      </c>
      <c r="P28" s="154">
        <v>68596.98</v>
      </c>
    </row>
    <row r="29" spans="1:16" x14ac:dyDescent="0.2">
      <c r="A29" s="179"/>
      <c r="B29" s="178" t="s">
        <v>7</v>
      </c>
      <c r="C29" s="170">
        <v>1312985</v>
      </c>
      <c r="D29" s="99">
        <v>674346.53</v>
      </c>
      <c r="E29" s="98">
        <v>1786010</v>
      </c>
      <c r="F29" s="109">
        <v>825187.49</v>
      </c>
      <c r="G29" s="115">
        <v>1887586</v>
      </c>
      <c r="H29" s="115">
        <v>857166.46</v>
      </c>
      <c r="I29" s="154">
        <v>2191213</v>
      </c>
      <c r="J29" s="154">
        <v>937337.33</v>
      </c>
      <c r="K29" s="154">
        <v>2656118</v>
      </c>
      <c r="L29" s="154">
        <v>1231551</v>
      </c>
      <c r="M29" s="154">
        <v>2924143</v>
      </c>
      <c r="N29" s="154">
        <v>1550427.3</v>
      </c>
      <c r="O29" s="154">
        <v>3365739</v>
      </c>
      <c r="P29" s="154">
        <v>1756155.0800000003</v>
      </c>
    </row>
    <row r="30" spans="1:16" x14ac:dyDescent="0.2">
      <c r="A30" s="179"/>
      <c r="B30" s="182" t="s">
        <v>12</v>
      </c>
      <c r="C30" s="170"/>
      <c r="D30" s="99"/>
      <c r="E30" s="98">
        <v>0</v>
      </c>
      <c r="F30" s="109">
        <v>0</v>
      </c>
      <c r="G30" s="115">
        <v>0</v>
      </c>
      <c r="H30" s="115">
        <v>0</v>
      </c>
      <c r="I30" s="107">
        <v>0</v>
      </c>
      <c r="J30" s="107">
        <v>0</v>
      </c>
      <c r="K30" s="107">
        <f>K31+K32</f>
        <v>0</v>
      </c>
      <c r="L30" s="107">
        <f>L31+L32</f>
        <v>0</v>
      </c>
      <c r="M30" s="107">
        <f>M31+M32</f>
        <v>0</v>
      </c>
      <c r="N30" s="107">
        <f>N31+N32</f>
        <v>0</v>
      </c>
      <c r="O30" s="107"/>
      <c r="P30" s="107"/>
    </row>
    <row r="31" spans="1:16" x14ac:dyDescent="0.2">
      <c r="A31" s="179"/>
      <c r="B31" s="178" t="s">
        <v>6</v>
      </c>
      <c r="C31" s="170"/>
      <c r="D31" s="99"/>
      <c r="E31" s="98">
        <v>0</v>
      </c>
      <c r="F31" s="109">
        <v>0</v>
      </c>
      <c r="G31" s="115">
        <v>0</v>
      </c>
      <c r="H31" s="115">
        <v>0</v>
      </c>
      <c r="I31" s="107">
        <v>0</v>
      </c>
      <c r="J31" s="107">
        <v>0</v>
      </c>
      <c r="K31" s="107">
        <v>0</v>
      </c>
      <c r="L31" s="107">
        <v>0</v>
      </c>
      <c r="M31" s="107">
        <v>0</v>
      </c>
      <c r="N31" s="107">
        <v>0</v>
      </c>
      <c r="O31" s="107"/>
      <c r="P31" s="107"/>
    </row>
    <row r="32" spans="1:16" x14ac:dyDescent="0.2">
      <c r="A32" s="179"/>
      <c r="B32" s="178" t="s">
        <v>7</v>
      </c>
      <c r="C32" s="170"/>
      <c r="D32" s="99"/>
      <c r="E32" s="98">
        <v>0</v>
      </c>
      <c r="F32" s="109">
        <v>0</v>
      </c>
      <c r="G32" s="115">
        <v>0</v>
      </c>
      <c r="H32" s="115">
        <v>0</v>
      </c>
      <c r="I32" s="107">
        <v>0</v>
      </c>
      <c r="J32" s="107">
        <v>0</v>
      </c>
      <c r="K32" s="107">
        <v>0</v>
      </c>
      <c r="L32" s="107">
        <v>0</v>
      </c>
      <c r="M32" s="107">
        <v>0</v>
      </c>
      <c r="N32" s="107">
        <v>0</v>
      </c>
      <c r="O32" s="107"/>
      <c r="P32" s="107"/>
    </row>
    <row r="33" spans="1:16" ht="15" x14ac:dyDescent="0.25">
      <c r="A33" s="179"/>
      <c r="B33" s="182" t="s">
        <v>13</v>
      </c>
      <c r="C33" s="171">
        <v>470475</v>
      </c>
      <c r="D33" s="102">
        <v>66618.97</v>
      </c>
      <c r="E33" s="101">
        <v>734440</v>
      </c>
      <c r="F33" s="110">
        <v>96679.140000000014</v>
      </c>
      <c r="G33" s="113">
        <v>1217647</v>
      </c>
      <c r="H33" s="113">
        <v>149024.85999999999</v>
      </c>
      <c r="I33" s="151">
        <v>1787249</v>
      </c>
      <c r="J33" s="151">
        <v>219596.47999999998</v>
      </c>
      <c r="K33" s="151">
        <f>K34+K35</f>
        <v>2310993</v>
      </c>
      <c r="L33" s="151">
        <f>L34+L35</f>
        <v>267336</v>
      </c>
      <c r="M33" s="151">
        <f>M34+M35</f>
        <v>3159680</v>
      </c>
      <c r="N33" s="151">
        <f>N34+N35</f>
        <v>336264.15</v>
      </c>
      <c r="O33" s="151">
        <f>O34+O35</f>
        <v>4195691</v>
      </c>
      <c r="P33" s="151">
        <f>P34+P35</f>
        <v>487825.97</v>
      </c>
    </row>
    <row r="34" spans="1:16" x14ac:dyDescent="0.2">
      <c r="A34" s="179"/>
      <c r="B34" s="178" t="s">
        <v>6</v>
      </c>
      <c r="C34" s="170">
        <v>309083</v>
      </c>
      <c r="D34" s="99">
        <v>7389.57</v>
      </c>
      <c r="E34" s="98">
        <v>458568</v>
      </c>
      <c r="F34" s="109">
        <v>11470.640000000001</v>
      </c>
      <c r="G34" s="115">
        <v>737044</v>
      </c>
      <c r="H34" s="115">
        <v>15448.119999999999</v>
      </c>
      <c r="I34" s="154">
        <v>1105762</v>
      </c>
      <c r="J34" s="154">
        <v>24872.780000000002</v>
      </c>
      <c r="K34" s="154">
        <v>1458036</v>
      </c>
      <c r="L34" s="154">
        <v>38713</v>
      </c>
      <c r="M34" s="154">
        <v>2118079</v>
      </c>
      <c r="N34" s="154">
        <v>56913.75</v>
      </c>
      <c r="O34" s="154">
        <v>2934946</v>
      </c>
      <c r="P34" s="154">
        <v>98671.579999999987</v>
      </c>
    </row>
    <row r="35" spans="1:16" x14ac:dyDescent="0.2">
      <c r="A35" s="179"/>
      <c r="B35" s="178" t="s">
        <v>7</v>
      </c>
      <c r="C35" s="170">
        <v>161392</v>
      </c>
      <c r="D35" s="99">
        <v>59229.400000000009</v>
      </c>
      <c r="E35" s="98">
        <v>275872</v>
      </c>
      <c r="F35" s="109">
        <v>85208.5</v>
      </c>
      <c r="G35" s="115">
        <v>480603</v>
      </c>
      <c r="H35" s="115">
        <v>133576.74</v>
      </c>
      <c r="I35" s="154">
        <v>681487</v>
      </c>
      <c r="J35" s="154">
        <v>194723.71</v>
      </c>
      <c r="K35" s="154">
        <v>852957</v>
      </c>
      <c r="L35" s="154">
        <v>228623</v>
      </c>
      <c r="M35" s="154">
        <v>1041601</v>
      </c>
      <c r="N35" s="154">
        <v>279350.40000000002</v>
      </c>
      <c r="O35" s="154">
        <v>1260745</v>
      </c>
      <c r="P35" s="154">
        <v>389154.39</v>
      </c>
    </row>
    <row r="36" spans="1:16" ht="15" x14ac:dyDescent="0.25">
      <c r="A36" s="179"/>
      <c r="B36" s="182" t="s">
        <v>14</v>
      </c>
      <c r="C36" s="171">
        <v>167992</v>
      </c>
      <c r="D36" s="102">
        <v>5774.23</v>
      </c>
      <c r="E36" s="101">
        <v>43870</v>
      </c>
      <c r="F36" s="110">
        <v>1345.15</v>
      </c>
      <c r="G36" s="113">
        <v>0</v>
      </c>
      <c r="H36" s="113">
        <v>0</v>
      </c>
      <c r="I36" s="146">
        <v>0</v>
      </c>
      <c r="J36" s="146">
        <v>0</v>
      </c>
      <c r="K36" s="146">
        <f>K37+K38</f>
        <v>0</v>
      </c>
      <c r="L36" s="146">
        <f>L37+L38</f>
        <v>0</v>
      </c>
      <c r="M36" s="146">
        <f>M37+M38</f>
        <v>0</v>
      </c>
      <c r="N36" s="146">
        <f>N37+N38</f>
        <v>0</v>
      </c>
      <c r="O36" s="146"/>
      <c r="P36" s="146"/>
    </row>
    <row r="37" spans="1:16" x14ac:dyDescent="0.2">
      <c r="A37" s="179"/>
      <c r="B37" s="178" t="s">
        <v>6</v>
      </c>
      <c r="C37" s="170">
        <v>167992</v>
      </c>
      <c r="D37" s="99">
        <v>5774.23</v>
      </c>
      <c r="E37" s="98">
        <v>43870</v>
      </c>
      <c r="F37" s="109">
        <v>1345.15</v>
      </c>
      <c r="G37" s="115">
        <v>0</v>
      </c>
      <c r="H37" s="115">
        <v>0</v>
      </c>
      <c r="I37" s="107">
        <v>0</v>
      </c>
      <c r="J37" s="107">
        <v>0</v>
      </c>
      <c r="K37" s="107">
        <v>0</v>
      </c>
      <c r="L37" s="107"/>
      <c r="M37" s="107">
        <v>0</v>
      </c>
      <c r="N37" s="107">
        <v>0</v>
      </c>
      <c r="O37" s="107"/>
      <c r="P37" s="107"/>
    </row>
    <row r="38" spans="1:16" x14ac:dyDescent="0.2">
      <c r="A38" s="179"/>
      <c r="B38" s="178" t="s">
        <v>7</v>
      </c>
      <c r="C38" s="170"/>
      <c r="D38" s="99"/>
      <c r="E38" s="98"/>
      <c r="F38" s="109"/>
      <c r="G38" s="115">
        <v>0</v>
      </c>
      <c r="H38" s="115">
        <v>0</v>
      </c>
      <c r="I38" s="107">
        <v>0</v>
      </c>
      <c r="J38" s="107">
        <v>0</v>
      </c>
      <c r="K38" s="107">
        <v>0</v>
      </c>
      <c r="L38" s="107"/>
      <c r="M38" s="107">
        <v>0</v>
      </c>
      <c r="N38" s="107">
        <v>0</v>
      </c>
      <c r="O38" s="107"/>
      <c r="P38" s="107"/>
    </row>
    <row r="39" spans="1:16" ht="15" x14ac:dyDescent="0.25">
      <c r="A39" s="179"/>
      <c r="B39" s="182" t="s">
        <v>15</v>
      </c>
      <c r="C39" s="171">
        <v>238904</v>
      </c>
      <c r="D39" s="102">
        <v>115855.49</v>
      </c>
      <c r="E39" s="101">
        <v>221991</v>
      </c>
      <c r="F39" s="110">
        <v>14157.539999999999</v>
      </c>
      <c r="G39" s="113">
        <v>120652</v>
      </c>
      <c r="H39" s="113">
        <v>13468.560000000001</v>
      </c>
      <c r="I39" s="151">
        <v>73657</v>
      </c>
      <c r="J39" s="151">
        <v>13149.72</v>
      </c>
      <c r="K39" s="151">
        <f>K40+K41</f>
        <v>35509</v>
      </c>
      <c r="L39" s="151">
        <f>L40+L41</f>
        <v>9802</v>
      </c>
      <c r="M39" s="151">
        <f>M40+M41</f>
        <v>247355</v>
      </c>
      <c r="N39" s="151">
        <f>N40+N41</f>
        <v>52023.890000000007</v>
      </c>
      <c r="O39" s="151">
        <f>O40+O41</f>
        <v>313853</v>
      </c>
      <c r="P39" s="151">
        <f>P40+P41</f>
        <v>72854.42</v>
      </c>
    </row>
    <row r="40" spans="1:16" x14ac:dyDescent="0.2">
      <c r="A40" s="179"/>
      <c r="B40" s="178" t="s">
        <v>6</v>
      </c>
      <c r="C40" s="170">
        <v>175408</v>
      </c>
      <c r="D40" s="99">
        <v>169.79000000000002</v>
      </c>
      <c r="E40" s="98">
        <v>214602</v>
      </c>
      <c r="F40" s="109">
        <v>183.35</v>
      </c>
      <c r="G40" s="115">
        <v>105760</v>
      </c>
      <c r="H40" s="115">
        <v>495.83</v>
      </c>
      <c r="I40" s="154">
        <v>49398</v>
      </c>
      <c r="J40" s="154">
        <v>972.74000000000012</v>
      </c>
      <c r="K40" s="154">
        <v>23925</v>
      </c>
      <c r="L40" s="154">
        <v>522</v>
      </c>
      <c r="M40" s="154">
        <v>162444</v>
      </c>
      <c r="N40" s="154">
        <v>4718.88</v>
      </c>
      <c r="O40" s="154">
        <v>195216</v>
      </c>
      <c r="P40" s="154">
        <v>7377.3899999999994</v>
      </c>
    </row>
    <row r="41" spans="1:16" x14ac:dyDescent="0.2">
      <c r="A41" s="179"/>
      <c r="B41" s="178" t="s">
        <v>7</v>
      </c>
      <c r="C41" s="170">
        <v>63496</v>
      </c>
      <c r="D41" s="99">
        <v>115685.72</v>
      </c>
      <c r="E41" s="98">
        <v>7389</v>
      </c>
      <c r="F41" s="109">
        <v>13974.189999999999</v>
      </c>
      <c r="G41" s="115">
        <v>14892</v>
      </c>
      <c r="H41" s="115">
        <v>12972.73</v>
      </c>
      <c r="I41" s="154">
        <v>24259</v>
      </c>
      <c r="J41" s="154">
        <v>12176.960000000001</v>
      </c>
      <c r="K41" s="154">
        <v>11584</v>
      </c>
      <c r="L41" s="154">
        <v>9280</v>
      </c>
      <c r="M41" s="154">
        <v>84911</v>
      </c>
      <c r="N41" s="154">
        <v>47305.010000000009</v>
      </c>
      <c r="O41" s="154">
        <v>118637</v>
      </c>
      <c r="P41" s="154">
        <v>65477.03</v>
      </c>
    </row>
    <row r="42" spans="1:16" ht="12" customHeight="1" x14ac:dyDescent="0.2">
      <c r="A42" s="179"/>
      <c r="B42" s="179"/>
      <c r="C42" s="170"/>
      <c r="D42" s="99"/>
      <c r="E42" s="98"/>
      <c r="F42" s="109"/>
      <c r="G42" s="115">
        <v>0</v>
      </c>
      <c r="H42" s="115"/>
      <c r="I42" s="154"/>
      <c r="J42" s="154"/>
      <c r="K42" s="154"/>
      <c r="L42" s="154"/>
      <c r="M42" s="154"/>
      <c r="N42" s="154"/>
      <c r="O42" s="154"/>
      <c r="P42" s="154"/>
    </row>
    <row r="43" spans="1:16" s="78" customFormat="1" ht="15" x14ac:dyDescent="0.25">
      <c r="A43" s="177" t="s">
        <v>16</v>
      </c>
      <c r="B43" s="177" t="s">
        <v>43</v>
      </c>
      <c r="C43" s="171">
        <v>5309909</v>
      </c>
      <c r="D43" s="102">
        <v>35164.6</v>
      </c>
      <c r="E43" s="101">
        <v>8079406</v>
      </c>
      <c r="F43" s="110">
        <v>59265.73</v>
      </c>
      <c r="G43" s="113">
        <v>11054376</v>
      </c>
      <c r="H43" s="113">
        <v>85646.239999999991</v>
      </c>
      <c r="I43" s="151">
        <v>15877811</v>
      </c>
      <c r="J43" s="151">
        <v>128355</v>
      </c>
      <c r="K43" s="151">
        <f>K45+K48</f>
        <v>20149816</v>
      </c>
      <c r="L43" s="151">
        <f>L45+L48</f>
        <v>175334</v>
      </c>
      <c r="M43" s="151">
        <f>M45+M48</f>
        <v>24621965</v>
      </c>
      <c r="N43" s="151">
        <f>N45+N48</f>
        <v>188093.57</v>
      </c>
      <c r="O43" s="151">
        <f>O45+O48</f>
        <v>31090312</v>
      </c>
      <c r="P43" s="151">
        <f>P45+P48</f>
        <v>217261.53999999998</v>
      </c>
    </row>
    <row r="44" spans="1:16" s="78" customFormat="1" ht="15" x14ac:dyDescent="0.25">
      <c r="A44" s="177"/>
      <c r="B44" s="177"/>
      <c r="C44" s="170"/>
      <c r="D44" s="99"/>
      <c r="E44" s="98"/>
      <c r="F44" s="109"/>
      <c r="G44" s="113">
        <v>0</v>
      </c>
      <c r="H44" s="113"/>
      <c r="I44" s="151"/>
      <c r="J44" s="151"/>
      <c r="K44" s="151"/>
      <c r="L44" s="151"/>
      <c r="M44" s="151"/>
      <c r="N44" s="151"/>
      <c r="O44" s="151"/>
      <c r="P44" s="151"/>
    </row>
    <row r="45" spans="1:16" ht="15" x14ac:dyDescent="0.25">
      <c r="A45" s="179"/>
      <c r="B45" s="179" t="s">
        <v>17</v>
      </c>
      <c r="C45" s="171">
        <v>3384227</v>
      </c>
      <c r="D45" s="102">
        <v>17268.300000000003</v>
      </c>
      <c r="E45" s="101">
        <v>5730455</v>
      </c>
      <c r="F45" s="110">
        <v>36450.520000000004</v>
      </c>
      <c r="G45" s="113">
        <v>9395778</v>
      </c>
      <c r="H45" s="113">
        <v>70937.91</v>
      </c>
      <c r="I45" s="151">
        <v>13587172</v>
      </c>
      <c r="J45" s="151">
        <v>108763.48999999999</v>
      </c>
      <c r="K45" s="151">
        <f>K46+K47</f>
        <v>17294827</v>
      </c>
      <c r="L45" s="151">
        <f>L46+L47</f>
        <v>142979</v>
      </c>
      <c r="M45" s="151">
        <f>M46+M47</f>
        <v>21289822</v>
      </c>
      <c r="N45" s="151">
        <f>N46+N47</f>
        <v>156492.12</v>
      </c>
      <c r="O45" s="151">
        <f>O46+O47</f>
        <v>27088834</v>
      </c>
      <c r="P45" s="151">
        <f>P46+P47</f>
        <v>182764.18999999997</v>
      </c>
    </row>
    <row r="46" spans="1:16" x14ac:dyDescent="0.2">
      <c r="A46" s="179"/>
      <c r="B46" s="178" t="s">
        <v>6</v>
      </c>
      <c r="C46" s="170">
        <v>3281093</v>
      </c>
      <c r="D46" s="99">
        <v>15449.99</v>
      </c>
      <c r="E46" s="98">
        <v>5562163</v>
      </c>
      <c r="F46" s="109">
        <v>33497.449999999997</v>
      </c>
      <c r="G46" s="115">
        <v>9193648</v>
      </c>
      <c r="H46" s="115">
        <v>67532.929999999993</v>
      </c>
      <c r="I46" s="154">
        <v>13228467</v>
      </c>
      <c r="J46" s="154">
        <v>101710.59999999999</v>
      </c>
      <c r="K46" s="154">
        <v>16617912</v>
      </c>
      <c r="L46" s="154">
        <v>123385</v>
      </c>
      <c r="M46" s="154">
        <v>20478651</v>
      </c>
      <c r="N46" s="154">
        <v>142545.34</v>
      </c>
      <c r="O46" s="154">
        <v>25692774</v>
      </c>
      <c r="P46" s="154">
        <v>163503.16999999998</v>
      </c>
    </row>
    <row r="47" spans="1:16" x14ac:dyDescent="0.2">
      <c r="A47" s="179"/>
      <c r="B47" s="178" t="s">
        <v>7</v>
      </c>
      <c r="C47" s="170">
        <v>103134</v>
      </c>
      <c r="D47" s="99">
        <v>1818.3</v>
      </c>
      <c r="E47" s="98">
        <v>168292</v>
      </c>
      <c r="F47" s="109">
        <v>2953.07</v>
      </c>
      <c r="G47" s="115">
        <v>202130</v>
      </c>
      <c r="H47" s="115">
        <v>3404.98</v>
      </c>
      <c r="I47" s="154">
        <v>358705</v>
      </c>
      <c r="J47" s="154">
        <v>7052.89</v>
      </c>
      <c r="K47" s="154">
        <v>676915</v>
      </c>
      <c r="L47" s="154">
        <v>19594</v>
      </c>
      <c r="M47" s="154">
        <v>811171</v>
      </c>
      <c r="N47" s="154">
        <v>13946.78</v>
      </c>
      <c r="O47" s="154">
        <v>1396060</v>
      </c>
      <c r="P47" s="154">
        <v>19261.02</v>
      </c>
    </row>
    <row r="48" spans="1:16" ht="15" x14ac:dyDescent="0.25">
      <c r="A48" s="179"/>
      <c r="B48" s="179" t="s">
        <v>18</v>
      </c>
      <c r="C48" s="171">
        <v>1925682</v>
      </c>
      <c r="D48" s="102">
        <v>17896.32</v>
      </c>
      <c r="E48" s="101">
        <v>2348951</v>
      </c>
      <c r="F48" s="110">
        <v>22815.21</v>
      </c>
      <c r="G48" s="113">
        <v>1658598</v>
      </c>
      <c r="H48" s="113">
        <v>14708.33</v>
      </c>
      <c r="I48" s="163">
        <v>2290639</v>
      </c>
      <c r="J48" s="163">
        <v>19591.53</v>
      </c>
      <c r="K48" s="163">
        <f>K49+K50</f>
        <v>2854989</v>
      </c>
      <c r="L48" s="163">
        <f>L49+L50</f>
        <v>32355</v>
      </c>
      <c r="M48" s="163">
        <f>M49+M50</f>
        <v>3332143</v>
      </c>
      <c r="N48" s="163">
        <f>N49+N50</f>
        <v>31601.45</v>
      </c>
      <c r="O48" s="163">
        <f>O49+O50</f>
        <v>4001478</v>
      </c>
      <c r="P48" s="163">
        <f>P49+P50</f>
        <v>34497.35</v>
      </c>
    </row>
    <row r="49" spans="1:16" x14ac:dyDescent="0.2">
      <c r="A49" s="179"/>
      <c r="B49" s="178" t="s">
        <v>6</v>
      </c>
      <c r="C49" s="170">
        <v>1837566</v>
      </c>
      <c r="D49" s="99">
        <v>15331.310000000001</v>
      </c>
      <c r="E49" s="98">
        <v>2204615</v>
      </c>
      <c r="F49" s="109">
        <v>19033.79</v>
      </c>
      <c r="G49" s="115">
        <v>1548118</v>
      </c>
      <c r="H49" s="115">
        <v>12529.85</v>
      </c>
      <c r="I49" s="164">
        <v>2071374</v>
      </c>
      <c r="J49" s="164">
        <v>14914.68</v>
      </c>
      <c r="K49" s="164">
        <v>2454578</v>
      </c>
      <c r="L49" s="164">
        <v>23156</v>
      </c>
      <c r="M49" s="164">
        <v>2827986</v>
      </c>
      <c r="N49" s="164">
        <v>21273.79</v>
      </c>
      <c r="O49" s="164">
        <v>3364239</v>
      </c>
      <c r="P49" s="164">
        <v>23403.289999999997</v>
      </c>
    </row>
    <row r="50" spans="1:16" x14ac:dyDescent="0.2">
      <c r="A50" s="179"/>
      <c r="B50" s="178" t="s">
        <v>7</v>
      </c>
      <c r="C50" s="170">
        <v>88116</v>
      </c>
      <c r="D50" s="99">
        <v>2565</v>
      </c>
      <c r="E50" s="98">
        <v>144336</v>
      </c>
      <c r="F50" s="109">
        <v>3781.42</v>
      </c>
      <c r="G50" s="115">
        <v>110480</v>
      </c>
      <c r="H50" s="115">
        <v>2178.48</v>
      </c>
      <c r="I50" s="164">
        <v>219265</v>
      </c>
      <c r="J50" s="164">
        <v>4676.8500000000004</v>
      </c>
      <c r="K50" s="164">
        <v>400411</v>
      </c>
      <c r="L50" s="164">
        <v>9199</v>
      </c>
      <c r="M50" s="164">
        <v>504157</v>
      </c>
      <c r="N50" s="164">
        <v>10327.66</v>
      </c>
      <c r="O50" s="164">
        <v>637239</v>
      </c>
      <c r="P50" s="164">
        <v>11094.06</v>
      </c>
    </row>
    <row r="51" spans="1:16" x14ac:dyDescent="0.2">
      <c r="A51" s="179"/>
      <c r="B51" s="178"/>
      <c r="C51" s="170"/>
      <c r="D51" s="99"/>
      <c r="E51" s="98"/>
      <c r="F51" s="109"/>
      <c r="G51" s="115"/>
      <c r="H51" s="115"/>
      <c r="I51" s="154"/>
      <c r="J51" s="154"/>
      <c r="K51" s="154"/>
      <c r="L51" s="154"/>
      <c r="M51" s="154"/>
      <c r="N51" s="154"/>
      <c r="O51" s="154"/>
      <c r="P51" s="154"/>
    </row>
    <row r="52" spans="1:16" x14ac:dyDescent="0.2">
      <c r="A52" s="179"/>
      <c r="B52" s="179"/>
      <c r="C52" s="103"/>
      <c r="D52" s="103"/>
      <c r="E52" s="98"/>
      <c r="F52" s="109"/>
      <c r="I52" s="157"/>
      <c r="J52" s="157"/>
      <c r="K52" s="157"/>
      <c r="L52" s="157"/>
      <c r="M52" s="157"/>
      <c r="N52" s="157"/>
      <c r="O52" s="157"/>
      <c r="P52" s="157"/>
    </row>
    <row r="53" spans="1:16" s="78" customFormat="1" ht="15" x14ac:dyDescent="0.25">
      <c r="A53" s="177" t="s">
        <v>19</v>
      </c>
      <c r="B53" s="177" t="s">
        <v>20</v>
      </c>
      <c r="C53" s="171">
        <v>818947</v>
      </c>
      <c r="D53" s="102">
        <v>54575.55</v>
      </c>
      <c r="E53" s="101">
        <f>E54+E55</f>
        <v>911204</v>
      </c>
      <c r="F53" s="110">
        <f>F54+F55</f>
        <v>59152.41</v>
      </c>
      <c r="G53" s="113">
        <v>951416</v>
      </c>
      <c r="H53" s="147">
        <v>56507.429999999993</v>
      </c>
      <c r="I53" s="151">
        <v>965303</v>
      </c>
      <c r="J53" s="151">
        <v>62759.020000000004</v>
      </c>
      <c r="K53" s="151">
        <f>K54+K55</f>
        <v>958151</v>
      </c>
      <c r="L53" s="151">
        <f>L54+L55</f>
        <v>69906</v>
      </c>
      <c r="M53" s="151">
        <f>M54+M55</f>
        <v>960933</v>
      </c>
      <c r="N53" s="151">
        <f>N54+N55</f>
        <v>74623.58</v>
      </c>
      <c r="O53" s="151">
        <f>O54+O55</f>
        <v>987477</v>
      </c>
      <c r="P53" s="151">
        <f>P54+P55</f>
        <v>80064.89</v>
      </c>
    </row>
    <row r="54" spans="1:16" s="78" customFormat="1" ht="15" x14ac:dyDescent="0.25">
      <c r="A54" s="177"/>
      <c r="B54" s="178" t="s">
        <v>6</v>
      </c>
      <c r="C54" s="170">
        <v>499493</v>
      </c>
      <c r="D54" s="99">
        <v>1992.6299999999997</v>
      </c>
      <c r="E54" s="98">
        <v>523211</v>
      </c>
      <c r="F54" s="109">
        <v>2174.08</v>
      </c>
      <c r="G54" s="115">
        <v>530053</v>
      </c>
      <c r="H54" s="115">
        <v>2039.75</v>
      </c>
      <c r="I54" s="154">
        <v>525200</v>
      </c>
      <c r="J54" s="154">
        <v>3202.4399999999996</v>
      </c>
      <c r="K54" s="154">
        <v>520623</v>
      </c>
      <c r="L54" s="154">
        <v>2464</v>
      </c>
      <c r="M54" s="154">
        <v>513748</v>
      </c>
      <c r="N54" s="154">
        <v>2615.79</v>
      </c>
      <c r="O54" s="154">
        <v>535719</v>
      </c>
      <c r="P54" s="154">
        <v>2792.6899999999996</v>
      </c>
    </row>
    <row r="55" spans="1:16" s="78" customFormat="1" ht="21.75" customHeight="1" x14ac:dyDescent="0.25">
      <c r="A55" s="177"/>
      <c r="B55" s="178" t="s">
        <v>7</v>
      </c>
      <c r="C55" s="170">
        <v>319454</v>
      </c>
      <c r="D55" s="99">
        <v>52582.920000000006</v>
      </c>
      <c r="E55" s="98">
        <v>387993</v>
      </c>
      <c r="F55" s="109">
        <v>56978.33</v>
      </c>
      <c r="G55" s="115">
        <v>421363</v>
      </c>
      <c r="H55" s="115">
        <v>54467.68</v>
      </c>
      <c r="I55" s="154">
        <v>440103</v>
      </c>
      <c r="J55" s="154">
        <v>59556.58</v>
      </c>
      <c r="K55" s="154">
        <v>437528</v>
      </c>
      <c r="L55" s="151">
        <v>67442</v>
      </c>
      <c r="M55" s="154">
        <v>447185</v>
      </c>
      <c r="N55" s="151">
        <v>72007.790000000008</v>
      </c>
      <c r="O55" s="154">
        <v>451758</v>
      </c>
      <c r="P55" s="151">
        <v>77272.2</v>
      </c>
    </row>
    <row r="56" spans="1:16" s="78" customFormat="1" ht="13.5" customHeight="1" x14ac:dyDescent="0.25">
      <c r="A56" s="177"/>
      <c r="B56" s="177"/>
      <c r="C56" s="170"/>
      <c r="D56" s="99"/>
      <c r="E56" s="98"/>
      <c r="F56" s="109"/>
      <c r="I56" s="151"/>
      <c r="J56" s="151"/>
      <c r="K56" s="151"/>
      <c r="L56" s="151"/>
      <c r="M56" s="151"/>
      <c r="N56" s="151"/>
      <c r="O56" s="151"/>
      <c r="P56" s="151"/>
    </row>
    <row r="57" spans="1:16" s="78" customFormat="1" ht="15" x14ac:dyDescent="0.25">
      <c r="A57" s="177" t="s">
        <v>21</v>
      </c>
      <c r="B57" s="177" t="s">
        <v>22</v>
      </c>
      <c r="C57" s="170">
        <v>297136</v>
      </c>
      <c r="D57" s="99">
        <v>876.92000000000007</v>
      </c>
      <c r="E57" s="98">
        <f>E58+E61</f>
        <v>351082</v>
      </c>
      <c r="F57" s="109">
        <f>F58+F61</f>
        <v>1139.8000000000002</v>
      </c>
      <c r="G57" s="115">
        <v>482466</v>
      </c>
      <c r="H57" s="115">
        <v>1921.63</v>
      </c>
      <c r="I57" s="158">
        <v>635852</v>
      </c>
      <c r="J57" s="158">
        <v>2951.9999999999995</v>
      </c>
      <c r="K57" s="213">
        <f>K58+K61</f>
        <v>681669</v>
      </c>
      <c r="L57" s="214">
        <f>L58+L61</f>
        <v>3731</v>
      </c>
      <c r="M57" s="213">
        <f>M58+M61</f>
        <v>726974</v>
      </c>
      <c r="N57" s="214">
        <f>N58+N61</f>
        <v>3672.55</v>
      </c>
      <c r="O57" s="213">
        <f>O58+O61</f>
        <v>862233</v>
      </c>
      <c r="P57" s="213">
        <f>P58+P61</f>
        <v>4106.38</v>
      </c>
    </row>
    <row r="58" spans="1:16" s="78" customFormat="1" ht="15" x14ac:dyDescent="0.25">
      <c r="A58" s="177"/>
      <c r="B58" s="179" t="s">
        <v>23</v>
      </c>
      <c r="C58" s="170">
        <v>297136</v>
      </c>
      <c r="D58" s="99">
        <v>876.92000000000007</v>
      </c>
      <c r="E58" s="98">
        <v>351082</v>
      </c>
      <c r="F58" s="109">
        <v>1139.8000000000002</v>
      </c>
      <c r="G58" s="115">
        <v>482466</v>
      </c>
      <c r="H58" s="115">
        <v>1921.63</v>
      </c>
      <c r="I58" s="154">
        <v>635852</v>
      </c>
      <c r="J58" s="154">
        <v>2951.9999999999995</v>
      </c>
      <c r="K58" s="212">
        <f>K59+K60</f>
        <v>681669</v>
      </c>
      <c r="L58" s="154">
        <f>L59+L60</f>
        <v>3731</v>
      </c>
      <c r="M58" s="212">
        <f>M59+M60</f>
        <v>726974</v>
      </c>
      <c r="N58" s="154">
        <f>N59+N60</f>
        <v>3672.55</v>
      </c>
      <c r="O58" s="252">
        <f>O59+O60</f>
        <v>862233</v>
      </c>
      <c r="P58" s="252">
        <f>P59+P60</f>
        <v>4106.38</v>
      </c>
    </row>
    <row r="59" spans="1:16" s="78" customFormat="1" ht="15" x14ac:dyDescent="0.25">
      <c r="A59" s="177"/>
      <c r="B59" s="178" t="s">
        <v>6</v>
      </c>
      <c r="C59" s="170">
        <v>297136</v>
      </c>
      <c r="D59" s="99">
        <v>876.92000000000007</v>
      </c>
      <c r="E59" s="98">
        <v>351082</v>
      </c>
      <c r="F59" s="109">
        <v>1139.8000000000002</v>
      </c>
      <c r="G59" s="115">
        <v>482466</v>
      </c>
      <c r="H59" s="115">
        <v>1921.63</v>
      </c>
      <c r="I59" s="154">
        <v>635852</v>
      </c>
      <c r="J59" s="154">
        <v>2951.9999999999995</v>
      </c>
      <c r="K59" s="154">
        <v>681669</v>
      </c>
      <c r="L59" s="154">
        <v>3731</v>
      </c>
      <c r="M59" s="154">
        <v>726974</v>
      </c>
      <c r="N59" s="154">
        <v>3672.55</v>
      </c>
      <c r="O59" s="252">
        <v>862233</v>
      </c>
      <c r="P59" s="252">
        <v>4106.38</v>
      </c>
    </row>
    <row r="60" spans="1:16" s="78" customFormat="1" ht="15" x14ac:dyDescent="0.25">
      <c r="A60" s="177"/>
      <c r="B60" s="178" t="s">
        <v>7</v>
      </c>
      <c r="C60" s="170"/>
      <c r="D60" s="99"/>
      <c r="E60" s="98"/>
      <c r="F60" s="109"/>
      <c r="G60" s="113">
        <v>0</v>
      </c>
      <c r="H60" s="113">
        <v>0</v>
      </c>
      <c r="I60" s="107">
        <v>0</v>
      </c>
      <c r="J60" s="107">
        <v>0</v>
      </c>
      <c r="K60" s="107">
        <v>0</v>
      </c>
      <c r="L60" s="107">
        <v>0</v>
      </c>
      <c r="M60" s="107">
        <v>0</v>
      </c>
      <c r="N60" s="107">
        <v>0</v>
      </c>
      <c r="O60" s="107"/>
      <c r="P60" s="107"/>
    </row>
    <row r="61" spans="1:16" x14ac:dyDescent="0.2">
      <c r="A61" s="179"/>
      <c r="B61" s="179" t="s">
        <v>24</v>
      </c>
      <c r="C61" s="170"/>
      <c r="D61" s="99"/>
      <c r="E61" s="98">
        <v>0</v>
      </c>
      <c r="F61" s="109">
        <v>0</v>
      </c>
      <c r="G61" s="115">
        <v>0</v>
      </c>
      <c r="H61" s="115">
        <v>0</v>
      </c>
      <c r="I61" s="107">
        <v>0</v>
      </c>
      <c r="J61" s="107">
        <v>0</v>
      </c>
      <c r="K61" s="107">
        <f>K62+K63</f>
        <v>0</v>
      </c>
      <c r="L61" s="107">
        <f>L62+L63</f>
        <v>0</v>
      </c>
      <c r="M61" s="107">
        <f>M62+M63</f>
        <v>0</v>
      </c>
      <c r="N61" s="107">
        <f>N62+N63</f>
        <v>0</v>
      </c>
      <c r="O61" s="107"/>
      <c r="P61" s="107"/>
    </row>
    <row r="62" spans="1:16" x14ac:dyDescent="0.2">
      <c r="A62" s="179"/>
      <c r="B62" s="178" t="s">
        <v>6</v>
      </c>
      <c r="C62" s="170"/>
      <c r="D62" s="99"/>
      <c r="E62" s="98">
        <v>0</v>
      </c>
      <c r="F62" s="109">
        <v>0</v>
      </c>
      <c r="G62" s="115">
        <v>0</v>
      </c>
      <c r="H62" s="115">
        <v>0</v>
      </c>
      <c r="I62" s="107">
        <v>0</v>
      </c>
      <c r="J62" s="107">
        <v>0</v>
      </c>
      <c r="K62" s="107">
        <v>0</v>
      </c>
      <c r="L62" s="107">
        <v>0</v>
      </c>
      <c r="M62" s="107">
        <v>0</v>
      </c>
      <c r="N62" s="107">
        <v>0</v>
      </c>
      <c r="O62" s="107"/>
      <c r="P62" s="107"/>
    </row>
    <row r="63" spans="1:16" x14ac:dyDescent="0.2">
      <c r="A63" s="179"/>
      <c r="B63" s="178" t="s">
        <v>7</v>
      </c>
      <c r="C63" s="170"/>
      <c r="D63" s="99"/>
      <c r="E63" s="98">
        <v>0</v>
      </c>
      <c r="F63" s="109">
        <v>0</v>
      </c>
      <c r="G63" s="115">
        <v>0</v>
      </c>
      <c r="H63" s="115">
        <v>0</v>
      </c>
      <c r="I63" s="107">
        <v>0</v>
      </c>
      <c r="J63" s="107">
        <v>0</v>
      </c>
      <c r="K63" s="107">
        <v>0</v>
      </c>
      <c r="L63" s="107">
        <v>0</v>
      </c>
      <c r="M63" s="107">
        <v>0</v>
      </c>
      <c r="N63" s="107">
        <v>0</v>
      </c>
      <c r="O63" s="107"/>
      <c r="P63" s="107"/>
    </row>
    <row r="64" spans="1:16" s="78" customFormat="1" ht="15" customHeight="1" x14ac:dyDescent="0.25">
      <c r="A64" s="177"/>
      <c r="B64" s="177"/>
      <c r="C64" s="105"/>
      <c r="D64" s="105"/>
      <c r="E64" s="98"/>
      <c r="F64" s="109"/>
      <c r="I64" s="107"/>
      <c r="J64" s="107"/>
      <c r="K64" s="107"/>
      <c r="L64" s="107"/>
      <c r="M64" s="107"/>
      <c r="N64" s="107"/>
      <c r="O64" s="107"/>
      <c r="P64" s="107"/>
    </row>
    <row r="65" spans="1:16" s="78" customFormat="1" ht="15" x14ac:dyDescent="0.25">
      <c r="A65" s="177" t="s">
        <v>25</v>
      </c>
      <c r="B65" s="177" t="s">
        <v>26</v>
      </c>
      <c r="C65" s="171">
        <v>25356</v>
      </c>
      <c r="D65" s="102">
        <v>81802.720000000001</v>
      </c>
      <c r="E65" s="101">
        <f>E66+E67</f>
        <v>56867</v>
      </c>
      <c r="F65" s="110">
        <f>F66+F67</f>
        <v>88771.310000000012</v>
      </c>
      <c r="G65" s="113">
        <v>58257</v>
      </c>
      <c r="H65" s="113">
        <v>92266.450000000012</v>
      </c>
      <c r="I65" s="158">
        <v>63003</v>
      </c>
      <c r="J65" s="158">
        <v>98271.25</v>
      </c>
      <c r="K65" s="158">
        <f>K66+K67</f>
        <v>59564</v>
      </c>
      <c r="L65" s="158">
        <f>L66+L67</f>
        <v>97865</v>
      </c>
      <c r="M65" s="158">
        <f>M66+M67</f>
        <v>61419</v>
      </c>
      <c r="N65" s="158">
        <f>N66+N67</f>
        <v>108677.34</v>
      </c>
      <c r="O65" s="158">
        <f>O66+O67</f>
        <v>44285</v>
      </c>
      <c r="P65" s="158">
        <f>P66+P67</f>
        <v>115975.88</v>
      </c>
    </row>
    <row r="66" spans="1:16" s="78" customFormat="1" ht="15" x14ac:dyDescent="0.25">
      <c r="A66" s="177"/>
      <c r="B66" s="178" t="s">
        <v>6</v>
      </c>
      <c r="C66" s="170">
        <v>3087</v>
      </c>
      <c r="D66" s="99">
        <v>2607.1000000000004</v>
      </c>
      <c r="E66" s="98">
        <v>3083</v>
      </c>
      <c r="F66" s="109">
        <v>2772.91</v>
      </c>
      <c r="G66" s="115">
        <v>2444</v>
      </c>
      <c r="H66" s="115">
        <v>2876.16</v>
      </c>
      <c r="I66" s="154">
        <v>2474</v>
      </c>
      <c r="J66" s="154">
        <v>2813.73</v>
      </c>
      <c r="K66" s="154">
        <v>2148</v>
      </c>
      <c r="L66" s="154">
        <v>2591</v>
      </c>
      <c r="M66" s="154">
        <v>1520</v>
      </c>
      <c r="N66" s="154">
        <v>2103.2599999999998</v>
      </c>
      <c r="O66" s="154">
        <v>875</v>
      </c>
      <c r="P66" s="154">
        <v>955.65000000000009</v>
      </c>
    </row>
    <row r="67" spans="1:16" s="78" customFormat="1" ht="15" x14ac:dyDescent="0.25">
      <c r="A67" s="177"/>
      <c r="B67" s="178" t="s">
        <v>7</v>
      </c>
      <c r="C67" s="170">
        <v>22269</v>
      </c>
      <c r="D67" s="99">
        <v>79195.62</v>
      </c>
      <c r="E67" s="98">
        <v>53784</v>
      </c>
      <c r="F67" s="109">
        <v>85998.400000000009</v>
      </c>
      <c r="G67" s="115">
        <v>55813</v>
      </c>
      <c r="H67" s="115">
        <v>89390.290000000008</v>
      </c>
      <c r="I67" s="154">
        <v>60529</v>
      </c>
      <c r="J67" s="154">
        <v>95457.510000000009</v>
      </c>
      <c r="K67" s="154">
        <v>57416</v>
      </c>
      <c r="L67" s="154">
        <v>95274</v>
      </c>
      <c r="M67" s="154">
        <v>59899</v>
      </c>
      <c r="N67" s="154">
        <v>106574.08</v>
      </c>
      <c r="O67" s="154">
        <v>43410</v>
      </c>
      <c r="P67" s="154">
        <v>115020.23000000001</v>
      </c>
    </row>
    <row r="68" spans="1:16" s="78" customFormat="1" ht="12" customHeight="1" x14ac:dyDescent="0.25">
      <c r="A68" s="177"/>
      <c r="B68" s="177"/>
      <c r="C68" s="170"/>
      <c r="D68" s="99"/>
      <c r="E68" s="98"/>
      <c r="F68" s="109"/>
      <c r="G68" s="115"/>
      <c r="H68" s="115"/>
      <c r="I68" s="107"/>
      <c r="J68" s="107"/>
      <c r="K68" s="107"/>
      <c r="L68" s="107"/>
      <c r="M68" s="107"/>
      <c r="N68" s="107"/>
      <c r="O68" s="107"/>
      <c r="P68" s="107"/>
    </row>
    <row r="69" spans="1:16" s="78" customFormat="1" ht="15" x14ac:dyDescent="0.25">
      <c r="A69" s="177" t="s">
        <v>27</v>
      </c>
      <c r="B69" s="177" t="s">
        <v>28</v>
      </c>
      <c r="C69" s="98">
        <v>0</v>
      </c>
      <c r="D69" s="98">
        <v>0</v>
      </c>
      <c r="E69" s="98">
        <v>0</v>
      </c>
      <c r="F69" s="109">
        <v>0</v>
      </c>
      <c r="G69" s="115"/>
      <c r="H69" s="115">
        <v>0</v>
      </c>
      <c r="I69" s="107">
        <v>0</v>
      </c>
      <c r="J69" s="107">
        <v>0</v>
      </c>
      <c r="K69" s="107">
        <f>K70+K71</f>
        <v>0</v>
      </c>
      <c r="L69" s="107">
        <f>L70+L71</f>
        <v>0</v>
      </c>
      <c r="M69" s="107">
        <f>M70+M71</f>
        <v>0</v>
      </c>
      <c r="N69" s="107">
        <f>N70+N71</f>
        <v>0</v>
      </c>
      <c r="O69" s="107"/>
      <c r="P69" s="107"/>
    </row>
    <row r="70" spans="1:16" s="78" customFormat="1" ht="15" x14ac:dyDescent="0.25">
      <c r="A70" s="177"/>
      <c r="B70" s="178" t="s">
        <v>6</v>
      </c>
      <c r="C70" s="98">
        <v>0</v>
      </c>
      <c r="D70" s="98">
        <v>0</v>
      </c>
      <c r="E70" s="98">
        <v>0</v>
      </c>
      <c r="F70" s="109">
        <v>0</v>
      </c>
      <c r="G70" s="115">
        <v>0</v>
      </c>
      <c r="H70" s="115">
        <v>0</v>
      </c>
      <c r="I70" s="107"/>
      <c r="J70" s="107">
        <v>0</v>
      </c>
      <c r="K70" s="107">
        <v>0</v>
      </c>
      <c r="L70" s="107">
        <v>0</v>
      </c>
      <c r="M70" s="107">
        <v>0</v>
      </c>
      <c r="N70" s="107">
        <v>0</v>
      </c>
      <c r="O70" s="107"/>
      <c r="P70" s="107"/>
    </row>
    <row r="71" spans="1:16" s="78" customFormat="1" ht="15" x14ac:dyDescent="0.25">
      <c r="A71" s="177"/>
      <c r="B71" s="178" t="s">
        <v>7</v>
      </c>
      <c r="C71" s="98">
        <v>0</v>
      </c>
      <c r="D71" s="98">
        <v>0</v>
      </c>
      <c r="E71" s="98">
        <v>0</v>
      </c>
      <c r="F71" s="109">
        <v>0</v>
      </c>
      <c r="G71" s="115">
        <v>0</v>
      </c>
      <c r="H71" s="115">
        <v>0</v>
      </c>
      <c r="I71" s="107">
        <v>0</v>
      </c>
      <c r="J71" s="107">
        <v>0</v>
      </c>
      <c r="K71" s="107">
        <v>0</v>
      </c>
      <c r="L71" s="107">
        <v>0</v>
      </c>
      <c r="M71" s="107">
        <v>0</v>
      </c>
      <c r="N71" s="107">
        <v>0</v>
      </c>
      <c r="O71" s="107"/>
      <c r="P71" s="107"/>
    </row>
    <row r="72" spans="1:16" ht="12" customHeight="1" thickBot="1" x14ac:dyDescent="0.3">
      <c r="A72" s="179"/>
      <c r="B72" s="179"/>
      <c r="C72" s="106"/>
      <c r="D72" s="106"/>
      <c r="E72" s="103"/>
      <c r="F72" s="111"/>
      <c r="G72" s="123"/>
      <c r="H72" s="123"/>
      <c r="I72" s="146"/>
      <c r="J72" s="146"/>
      <c r="K72" s="146"/>
      <c r="L72" s="146"/>
      <c r="M72" s="146"/>
      <c r="N72" s="146"/>
      <c r="O72" s="146"/>
      <c r="P72" s="146"/>
    </row>
    <row r="73" spans="1:16" s="78" customFormat="1" ht="15.75" thickBot="1" x14ac:dyDescent="0.3">
      <c r="A73" s="183" t="s">
        <v>29</v>
      </c>
      <c r="B73" s="183" t="s">
        <v>30</v>
      </c>
      <c r="C73" s="174">
        <f t="shared" ref="C73:D73" si="2">C11+C43+C53+C57+C65+C69</f>
        <v>15034820</v>
      </c>
      <c r="D73" s="72">
        <f t="shared" si="2"/>
        <v>4377904.8099999996</v>
      </c>
      <c r="E73" s="72">
        <f>E69+E65+E57+E53+E43+E11</f>
        <v>18613352</v>
      </c>
      <c r="F73" s="108">
        <f>F69+F65+F57+F53+F43+F11</f>
        <v>4515875.6100000003</v>
      </c>
      <c r="G73" s="124">
        <v>22061935</v>
      </c>
      <c r="H73" s="148">
        <v>4386632.92</v>
      </c>
      <c r="I73" s="159">
        <f>I13+I25+I43+I53+I65+I57+I69</f>
        <v>28572582</v>
      </c>
      <c r="J73" s="159">
        <f>J13+J25+J43+J53+J65+J57+J69</f>
        <v>5291316.4899999993</v>
      </c>
      <c r="K73" s="159">
        <f>K11+K43+K53+K57+K65+K69</f>
        <v>33731507</v>
      </c>
      <c r="L73" s="159">
        <f>L11+L43+L53+L57+L65+L69</f>
        <v>5767414</v>
      </c>
      <c r="M73" s="159">
        <f>M11+M43+M53+M57+M65+M69</f>
        <v>39745183</v>
      </c>
      <c r="N73" s="215">
        <f>N11+N43+N53+N57+N65+N69</f>
        <v>6127399.5200000005</v>
      </c>
      <c r="O73" s="159">
        <f>O11+O43+O53+O57+O65+O69</f>
        <v>48287262</v>
      </c>
      <c r="P73" s="215">
        <f>P11+P43+P53+P57+P65+P69</f>
        <v>6441074.0300000003</v>
      </c>
    </row>
    <row r="74" spans="1:16" ht="15.75" thickBot="1" x14ac:dyDescent="0.3">
      <c r="A74" s="184"/>
      <c r="B74" s="184" t="s">
        <v>8</v>
      </c>
      <c r="C74" s="175"/>
      <c r="D74" s="137"/>
      <c r="E74" s="138"/>
      <c r="F74" s="139"/>
      <c r="G74" s="138"/>
      <c r="H74" s="140"/>
      <c r="I74" s="160"/>
      <c r="J74" s="161"/>
      <c r="K74" s="160"/>
      <c r="L74" s="161"/>
      <c r="M74" s="160"/>
      <c r="N74" s="161"/>
      <c r="O74" s="160"/>
      <c r="P74" s="161"/>
    </row>
    <row r="75" spans="1:16" ht="15" x14ac:dyDescent="0.25">
      <c r="A75" s="179"/>
      <c r="B75" s="179" t="s">
        <v>44</v>
      </c>
      <c r="C75" s="238">
        <v>1840109</v>
      </c>
      <c r="D75" s="146">
        <v>621033.62999999989</v>
      </c>
      <c r="E75" s="239">
        <v>1553468</v>
      </c>
      <c r="F75" s="240">
        <v>661385.9</v>
      </c>
      <c r="G75" s="113">
        <v>982368</v>
      </c>
      <c r="H75" s="241">
        <v>650641.72</v>
      </c>
      <c r="I75" s="237">
        <v>1198297</v>
      </c>
      <c r="J75" s="242">
        <v>738780.6399999999</v>
      </c>
      <c r="K75" s="237">
        <f>K76+K77</f>
        <v>1648776</v>
      </c>
      <c r="L75" s="237">
        <f>L76+L77</f>
        <v>917844</v>
      </c>
      <c r="M75" s="237">
        <f>M76+M77</f>
        <v>2034238</v>
      </c>
      <c r="N75" s="237">
        <f>N76+N77</f>
        <v>788262.33000000007</v>
      </c>
      <c r="O75" s="237">
        <f>O76+O77</f>
        <v>2911736</v>
      </c>
      <c r="P75" s="237">
        <f>P76+P77</f>
        <v>924183.95000000007</v>
      </c>
    </row>
    <row r="76" spans="1:16" x14ac:dyDescent="0.2">
      <c r="A76" s="179"/>
      <c r="B76" s="178" t="s">
        <v>6</v>
      </c>
      <c r="C76" s="176">
        <v>1639172</v>
      </c>
      <c r="D76" s="107">
        <v>56875.509999999995</v>
      </c>
      <c r="E76" s="55">
        <v>1341876</v>
      </c>
      <c r="F76" s="112">
        <v>62600.12</v>
      </c>
      <c r="G76" s="115">
        <v>790093</v>
      </c>
      <c r="H76" s="141">
        <v>54572.87</v>
      </c>
      <c r="I76" s="154">
        <v>1002417</v>
      </c>
      <c r="J76" s="162">
        <v>60901.990000000005</v>
      </c>
      <c r="K76" s="154">
        <v>1451907</v>
      </c>
      <c r="L76" s="162">
        <v>72412</v>
      </c>
      <c r="M76" s="154">
        <v>1810499</v>
      </c>
      <c r="N76" s="162">
        <v>79188.28</v>
      </c>
      <c r="O76" s="154">
        <v>2480239</v>
      </c>
      <c r="P76" s="162">
        <v>90750.53</v>
      </c>
    </row>
    <row r="77" spans="1:16" x14ac:dyDescent="0.2">
      <c r="A77" s="179"/>
      <c r="B77" s="178" t="s">
        <v>7</v>
      </c>
      <c r="C77" s="176">
        <v>200937</v>
      </c>
      <c r="D77" s="107">
        <v>564158.11</v>
      </c>
      <c r="E77" s="55">
        <v>211592</v>
      </c>
      <c r="F77" s="112">
        <v>598785.78</v>
      </c>
      <c r="G77" s="115">
        <v>192275</v>
      </c>
      <c r="H77" s="141">
        <v>596068.85000000009</v>
      </c>
      <c r="I77" s="154">
        <v>195880</v>
      </c>
      <c r="J77" s="162">
        <v>677878.67999999993</v>
      </c>
      <c r="K77" s="154">
        <v>196869</v>
      </c>
      <c r="L77" s="162">
        <v>845432</v>
      </c>
      <c r="M77" s="154">
        <v>223739</v>
      </c>
      <c r="N77" s="162">
        <v>709074.05</v>
      </c>
      <c r="O77" s="154">
        <v>431497</v>
      </c>
      <c r="P77" s="162">
        <v>833433.42</v>
      </c>
    </row>
    <row r="78" spans="1:16" ht="12.75" customHeight="1" x14ac:dyDescent="0.2">
      <c r="A78" s="179"/>
      <c r="B78" s="179"/>
      <c r="C78" s="176">
        <v>0</v>
      </c>
      <c r="D78" s="107"/>
      <c r="E78" s="55">
        <v>0</v>
      </c>
      <c r="F78" s="112"/>
      <c r="G78" s="20"/>
      <c r="H78" s="142"/>
      <c r="I78" s="154"/>
      <c r="J78" s="162"/>
      <c r="K78" s="154"/>
      <c r="L78" s="162"/>
      <c r="M78" s="154"/>
      <c r="N78" s="162"/>
      <c r="O78" s="154"/>
      <c r="P78" s="162"/>
    </row>
    <row r="79" spans="1:16" ht="15" x14ac:dyDescent="0.25">
      <c r="A79" s="177" t="s">
        <v>31</v>
      </c>
      <c r="B79" s="179" t="s">
        <v>45</v>
      </c>
      <c r="C79" s="238">
        <v>1094621</v>
      </c>
      <c r="D79" s="146">
        <v>503806.5</v>
      </c>
      <c r="E79" s="239">
        <v>1625992</v>
      </c>
      <c r="F79" s="240">
        <v>513964.69999999995</v>
      </c>
      <c r="G79" s="113">
        <v>1612538</v>
      </c>
      <c r="H79" s="241">
        <v>475978.81999999995</v>
      </c>
      <c r="I79" s="151">
        <v>2650348</v>
      </c>
      <c r="J79" s="243">
        <v>540107.22</v>
      </c>
      <c r="K79" s="151">
        <f>K80+K81</f>
        <v>4008917</v>
      </c>
      <c r="L79" s="151">
        <f>L80+L81</f>
        <v>654718</v>
      </c>
      <c r="M79" s="151">
        <f>M80+M81</f>
        <v>5788174</v>
      </c>
      <c r="N79" s="151">
        <f>N80+N81</f>
        <v>548649.40000000014</v>
      </c>
      <c r="O79" s="151">
        <f>SUM(O80:O81)</f>
        <v>8071829</v>
      </c>
      <c r="P79" s="151">
        <f>SUM(P80:P81)</f>
        <v>782898.37</v>
      </c>
    </row>
    <row r="80" spans="1:16" ht="15" x14ac:dyDescent="0.25">
      <c r="A80" s="177"/>
      <c r="B80" s="178" t="s">
        <v>6</v>
      </c>
      <c r="C80" s="176">
        <v>165082</v>
      </c>
      <c r="D80" s="107">
        <v>44225.22</v>
      </c>
      <c r="E80" s="55">
        <v>176096</v>
      </c>
      <c r="F80" s="112">
        <v>42100.31</v>
      </c>
      <c r="G80" s="115">
        <v>130486</v>
      </c>
      <c r="H80" s="141">
        <v>41230.29</v>
      </c>
      <c r="I80" s="154">
        <v>170098</v>
      </c>
      <c r="J80" s="162">
        <v>45505.74</v>
      </c>
      <c r="K80" s="154">
        <v>294739</v>
      </c>
      <c r="L80" s="162">
        <v>47392</v>
      </c>
      <c r="M80" s="154">
        <v>375783</v>
      </c>
      <c r="N80" s="162">
        <v>40910.19</v>
      </c>
      <c r="O80" s="154">
        <v>517033</v>
      </c>
      <c r="P80" s="162">
        <v>76276.069999999992</v>
      </c>
    </row>
    <row r="81" spans="1:16" ht="15" x14ac:dyDescent="0.25">
      <c r="A81" s="177"/>
      <c r="B81" s="178" t="s">
        <v>7</v>
      </c>
      <c r="C81" s="176">
        <v>929539</v>
      </c>
      <c r="D81" s="107">
        <v>459581.26</v>
      </c>
      <c r="E81" s="55">
        <v>1449896</v>
      </c>
      <c r="F81" s="112">
        <v>471864.39</v>
      </c>
      <c r="G81" s="115">
        <v>1482052</v>
      </c>
      <c r="H81" s="141">
        <v>434748.52999999997</v>
      </c>
      <c r="I81" s="154">
        <v>2480250</v>
      </c>
      <c r="J81" s="162">
        <v>494601.5</v>
      </c>
      <c r="K81" s="154">
        <v>3714178</v>
      </c>
      <c r="L81" s="162">
        <v>607326</v>
      </c>
      <c r="M81" s="154">
        <v>5412391</v>
      </c>
      <c r="N81" s="162">
        <v>507739.21000000008</v>
      </c>
      <c r="O81" s="154">
        <v>7554796</v>
      </c>
      <c r="P81" s="162">
        <v>706622.3</v>
      </c>
    </row>
    <row r="82" spans="1:16" ht="21" customHeight="1" x14ac:dyDescent="0.25">
      <c r="A82" s="177"/>
      <c r="B82" s="177"/>
      <c r="C82" s="176"/>
      <c r="D82" s="107"/>
      <c r="E82" s="55">
        <v>0</v>
      </c>
      <c r="F82" s="112"/>
      <c r="G82" s="20"/>
      <c r="H82" s="142"/>
      <c r="I82" s="154"/>
      <c r="J82" s="162"/>
      <c r="K82" s="154"/>
      <c r="L82" s="162"/>
      <c r="M82" s="154"/>
      <c r="N82" s="162"/>
      <c r="O82" s="154"/>
      <c r="P82" s="162"/>
    </row>
    <row r="83" spans="1:16" ht="15" x14ac:dyDescent="0.25">
      <c r="A83" s="177" t="s">
        <v>32</v>
      </c>
      <c r="B83" s="177" t="s">
        <v>33</v>
      </c>
      <c r="C83" s="238">
        <v>38341</v>
      </c>
      <c r="D83" s="146">
        <v>9779028.0199999996</v>
      </c>
      <c r="E83" s="239">
        <v>30807</v>
      </c>
      <c r="F83" s="240">
        <v>10080549.68</v>
      </c>
      <c r="G83" s="113">
        <v>28834</v>
      </c>
      <c r="H83" s="241">
        <v>7791311.9799999995</v>
      </c>
      <c r="I83" s="151">
        <v>32283</v>
      </c>
      <c r="J83" s="243">
        <v>8727871.0499999989</v>
      </c>
      <c r="K83" s="151">
        <v>37922</v>
      </c>
      <c r="L83" s="243">
        <v>10612926</v>
      </c>
      <c r="M83" s="151">
        <v>35562</v>
      </c>
      <c r="N83" s="243">
        <v>8909811.9199999999</v>
      </c>
      <c r="O83" s="151">
        <v>26613</v>
      </c>
      <c r="P83" s="243">
        <v>9877604.1099999994</v>
      </c>
    </row>
    <row r="84" spans="1:16" ht="15" x14ac:dyDescent="0.25">
      <c r="A84" s="177"/>
      <c r="B84" s="179" t="s">
        <v>8</v>
      </c>
      <c r="C84" s="238"/>
      <c r="D84" s="146"/>
      <c r="E84" s="239"/>
      <c r="F84" s="240"/>
      <c r="G84" s="113"/>
      <c r="H84" s="241"/>
      <c r="I84" s="151"/>
      <c r="J84" s="243"/>
      <c r="K84" s="151"/>
      <c r="L84" s="243" t="s">
        <v>50</v>
      </c>
      <c r="M84" s="151"/>
      <c r="N84" s="243"/>
      <c r="O84" s="151"/>
      <c r="P84" s="243"/>
    </row>
    <row r="85" spans="1:16" ht="20.25" customHeight="1" x14ac:dyDescent="0.25">
      <c r="A85" s="177"/>
      <c r="B85" s="179" t="s">
        <v>34</v>
      </c>
      <c r="C85" s="238">
        <v>24656</v>
      </c>
      <c r="D85" s="146">
        <v>5815002.8399999999</v>
      </c>
      <c r="E85" s="239">
        <v>19952</v>
      </c>
      <c r="F85" s="240">
        <v>5724605.2699999996</v>
      </c>
      <c r="G85" s="113">
        <v>19986</v>
      </c>
      <c r="H85" s="241">
        <v>4565005.3199999994</v>
      </c>
      <c r="I85" s="151">
        <v>23443</v>
      </c>
      <c r="J85" s="243">
        <v>5409732.8699999992</v>
      </c>
      <c r="K85" s="151">
        <v>25915</v>
      </c>
      <c r="L85" s="243">
        <v>6160187</v>
      </c>
      <c r="M85" s="151">
        <v>25605</v>
      </c>
      <c r="N85" s="243">
        <v>5362602.0199999996</v>
      </c>
      <c r="O85" s="151">
        <v>15834</v>
      </c>
      <c r="P85" s="243">
        <v>6161297.2600000007</v>
      </c>
    </row>
    <row r="86" spans="1:16" ht="18" customHeight="1" x14ac:dyDescent="0.25">
      <c r="A86" s="177"/>
      <c r="B86" s="179"/>
      <c r="C86" s="238"/>
      <c r="D86" s="146"/>
      <c r="E86" s="239"/>
      <c r="F86" s="240"/>
      <c r="G86" s="113"/>
      <c r="H86" s="241"/>
      <c r="I86" s="151"/>
      <c r="J86" s="243"/>
      <c r="K86" s="151"/>
      <c r="L86" s="243" t="s">
        <v>50</v>
      </c>
      <c r="M86" s="151"/>
      <c r="N86" s="243"/>
      <c r="O86" s="151"/>
      <c r="P86" s="243"/>
    </row>
    <row r="87" spans="1:16" ht="15.75" thickBot="1" x14ac:dyDescent="0.3">
      <c r="A87" s="185" t="s">
        <v>35</v>
      </c>
      <c r="B87" s="185" t="s">
        <v>36</v>
      </c>
      <c r="C87" s="244">
        <v>11755</v>
      </c>
      <c r="D87" s="245">
        <v>4316433.5599999996</v>
      </c>
      <c r="E87" s="246">
        <v>8201</v>
      </c>
      <c r="F87" s="247">
        <v>3424251.2699999996</v>
      </c>
      <c r="G87" s="248">
        <v>7320</v>
      </c>
      <c r="H87" s="249">
        <v>2777898.86</v>
      </c>
      <c r="I87" s="250">
        <v>8251</v>
      </c>
      <c r="J87" s="251">
        <v>4099045.05</v>
      </c>
      <c r="K87" s="250">
        <v>9378</v>
      </c>
      <c r="L87" s="251">
        <v>4744690</v>
      </c>
      <c r="M87" s="250">
        <v>10421</v>
      </c>
      <c r="N87" s="251">
        <v>4155509.4299999997</v>
      </c>
      <c r="O87" s="250">
        <v>12852</v>
      </c>
      <c r="P87" s="251">
        <v>4593114.0399999991</v>
      </c>
    </row>
    <row r="88" spans="1:16" ht="15" x14ac:dyDescent="0.25">
      <c r="A88" s="85"/>
      <c r="B88" s="88" t="s">
        <v>38</v>
      </c>
      <c r="C88" s="88"/>
      <c r="D88" s="88"/>
      <c r="E88" s="88"/>
      <c r="F88" s="88"/>
      <c r="G88" s="88"/>
      <c r="H88" s="88"/>
      <c r="I88" s="88"/>
      <c r="J88" s="88"/>
      <c r="K88" s="77"/>
      <c r="L88" s="77"/>
      <c r="M88" s="73"/>
      <c r="N88" s="73"/>
      <c r="O88" s="73"/>
      <c r="P88" s="73"/>
    </row>
    <row r="89" spans="1:16" ht="12" customHeight="1" x14ac:dyDescent="0.2">
      <c r="A89" s="87"/>
      <c r="B89" s="88" t="s">
        <v>39</v>
      </c>
      <c r="C89" s="88"/>
      <c r="D89" s="88"/>
      <c r="E89" s="88"/>
      <c r="F89" s="88"/>
      <c r="G89" s="88"/>
      <c r="H89" s="88"/>
      <c r="I89" s="88"/>
      <c r="J89" s="88"/>
      <c r="K89" s="77"/>
      <c r="L89" s="77"/>
      <c r="M89" s="73"/>
      <c r="N89" s="73"/>
      <c r="O89" s="73"/>
      <c r="P89" s="73"/>
    </row>
    <row r="90" spans="1:16" x14ac:dyDescent="0.2">
      <c r="A90" s="87"/>
      <c r="B90" s="88"/>
      <c r="C90" s="88"/>
      <c r="D90" s="88"/>
      <c r="E90" s="88"/>
      <c r="F90" s="88"/>
      <c r="G90" s="88"/>
      <c r="H90" s="88"/>
      <c r="I90" s="88"/>
      <c r="J90" s="88"/>
      <c r="K90" s="77"/>
      <c r="L90" s="77"/>
      <c r="M90" s="73"/>
      <c r="N90" s="73"/>
      <c r="O90" s="73"/>
      <c r="P90" s="73"/>
    </row>
    <row r="91" spans="1:16" x14ac:dyDescent="0.2">
      <c r="A91" s="87"/>
      <c r="B91" s="88"/>
      <c r="C91" s="88"/>
      <c r="D91" s="88"/>
      <c r="E91" s="88"/>
      <c r="F91" s="88"/>
      <c r="G91" s="88"/>
      <c r="H91" s="88"/>
      <c r="I91" s="88"/>
      <c r="J91" s="88"/>
      <c r="K91" s="77"/>
      <c r="L91" s="77"/>
      <c r="M91" s="73"/>
      <c r="N91" s="73"/>
      <c r="O91" s="73"/>
      <c r="P91" s="73"/>
    </row>
    <row r="92" spans="1:16" x14ac:dyDescent="0.2">
      <c r="A92" s="87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73"/>
      <c r="N92" s="73"/>
      <c r="O92" s="73"/>
      <c r="P92" s="73"/>
    </row>
    <row r="93" spans="1:16" x14ac:dyDescent="0.2">
      <c r="A93" s="87"/>
      <c r="B93" s="89"/>
    </row>
    <row r="94" spans="1:16" x14ac:dyDescent="0.2">
      <c r="A94" s="87"/>
      <c r="B94" s="88"/>
    </row>
    <row r="95" spans="1:16" x14ac:dyDescent="0.2">
      <c r="A95" s="87"/>
      <c r="B95" s="77"/>
    </row>
    <row r="96" spans="1:16" x14ac:dyDescent="0.2">
      <c r="A96" s="87"/>
      <c r="B96" s="77"/>
    </row>
    <row r="97" spans="1:2" x14ac:dyDescent="0.2">
      <c r="A97" s="87"/>
      <c r="B97" s="77"/>
    </row>
  </sheetData>
  <sheetProtection formatCells="0" formatColumns="0" formatRows="0" insertColumns="0" insertRows="0" insertHyperlinks="0" deleteColumns="0" deleteRows="0" sort="0" autoFilter="0" pivotTables="0"/>
  <mergeCells count="9">
    <mergeCell ref="O9:P9"/>
    <mergeCell ref="M9:N9"/>
    <mergeCell ref="K9:L9"/>
    <mergeCell ref="I9:J9"/>
    <mergeCell ref="A8:B8"/>
    <mergeCell ref="G9:H9"/>
    <mergeCell ref="E9:F9"/>
    <mergeCell ref="C9:D9"/>
    <mergeCell ref="B9:B10"/>
  </mergeCells>
  <pageMargins left="0.7" right="0.7" top="0.75" bottom="0.75" header="0.3" footer="0.3"/>
  <pageSetup paperSize="9" scale="25" orientation="landscape" r:id="rId1"/>
  <headerFooter alignWithMargins="0"/>
  <rowBreaks count="1" manualBreakCount="1">
    <brk id="92" max="16383" man="1"/>
  </rowBreaks>
  <ignoredErrors>
    <ignoredError sqref="O58:O59 P57:P59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topLeftCell="K1" workbookViewId="0">
      <selection activeCell="U82" sqref="U82"/>
    </sheetView>
  </sheetViews>
  <sheetFormatPr defaultColWidth="85.7109375" defaultRowHeight="14.25" x14ac:dyDescent="0.2"/>
  <cols>
    <col min="1" max="1" width="9.140625" style="47" customWidth="1"/>
    <col min="2" max="2" width="61.140625" style="47" customWidth="1"/>
    <col min="3" max="3" width="15" style="90" bestFit="1" customWidth="1"/>
    <col min="4" max="4" width="15" style="91" bestFit="1" customWidth="1"/>
    <col min="5" max="5" width="12.7109375" style="90" customWidth="1"/>
    <col min="6" max="6" width="13.28515625" style="91" customWidth="1"/>
    <col min="7" max="7" width="13.42578125" style="74" customWidth="1"/>
    <col min="8" max="8" width="13.28515625" style="75" customWidth="1"/>
    <col min="9" max="9" width="13.42578125" style="90" customWidth="1"/>
    <col min="10" max="10" width="13.42578125" style="91" customWidth="1"/>
    <col min="11" max="11" width="12" style="47" customWidth="1"/>
    <col min="12" max="12" width="12.7109375" style="51" customWidth="1"/>
    <col min="13" max="13" width="12.140625" style="47" customWidth="1"/>
    <col min="14" max="14" width="12.5703125" style="51" customWidth="1"/>
    <col min="15" max="15" width="12.42578125" style="47" customWidth="1"/>
    <col min="16" max="16" width="13.28515625" style="51" customWidth="1"/>
    <col min="17" max="17" width="12.5703125" style="97" customWidth="1"/>
    <col min="18" max="18" width="12.28515625" style="97" customWidth="1"/>
    <col min="19" max="19" width="13.28515625" style="90" customWidth="1"/>
    <col min="20" max="20" width="13.28515625" style="97" customWidth="1"/>
    <col min="21" max="21" width="19.7109375" style="51" customWidth="1"/>
    <col min="22" max="22" width="19.7109375" style="47" customWidth="1"/>
    <col min="23" max="23" width="28.85546875" style="47" customWidth="1"/>
    <col min="24" max="16384" width="85.7109375" style="47"/>
  </cols>
  <sheetData>
    <row r="1" spans="1:22" x14ac:dyDescent="0.2">
      <c r="A1" s="73"/>
      <c r="B1" s="73"/>
      <c r="C1" s="74"/>
      <c r="D1" s="75"/>
      <c r="E1" s="74"/>
      <c r="F1" s="75"/>
      <c r="H1" s="46"/>
      <c r="I1" s="74"/>
      <c r="J1" s="75"/>
      <c r="K1" s="73"/>
      <c r="L1" s="46"/>
      <c r="M1" s="73"/>
      <c r="N1" s="46"/>
      <c r="O1" s="73"/>
      <c r="P1" s="46"/>
      <c r="Q1" s="76"/>
      <c r="R1" s="76"/>
      <c r="S1" s="74"/>
      <c r="T1" s="76"/>
      <c r="U1" s="46"/>
    </row>
    <row r="2" spans="1:22" x14ac:dyDescent="0.2">
      <c r="A2" s="73"/>
      <c r="B2" s="73"/>
      <c r="C2" s="74"/>
      <c r="D2" s="75"/>
      <c r="E2" s="74"/>
      <c r="F2" s="75"/>
      <c r="G2" s="73"/>
      <c r="H2" s="46"/>
      <c r="I2" s="74"/>
      <c r="J2" s="75"/>
      <c r="K2" s="73"/>
      <c r="L2" s="46"/>
      <c r="M2" s="73"/>
      <c r="N2" s="46"/>
      <c r="O2" s="73"/>
      <c r="P2" s="46"/>
      <c r="Q2" s="76"/>
      <c r="R2" s="76"/>
      <c r="S2" s="74"/>
      <c r="T2" s="76"/>
      <c r="U2" s="46"/>
    </row>
    <row r="3" spans="1:22" x14ac:dyDescent="0.2">
      <c r="A3" s="73"/>
      <c r="B3" s="73"/>
      <c r="C3" s="74"/>
      <c r="D3" s="75"/>
      <c r="E3" s="74"/>
      <c r="F3" s="75"/>
      <c r="G3" s="73"/>
      <c r="H3" s="46"/>
      <c r="I3" s="74"/>
      <c r="J3" s="75"/>
      <c r="K3" s="73"/>
      <c r="L3" s="46"/>
      <c r="M3" s="73"/>
      <c r="N3" s="46"/>
      <c r="O3" s="73"/>
      <c r="P3" s="46"/>
      <c r="Q3" s="76"/>
      <c r="R3" s="76"/>
      <c r="S3" s="74"/>
      <c r="T3" s="76"/>
      <c r="U3" s="46"/>
    </row>
    <row r="4" spans="1:22" x14ac:dyDescent="0.2">
      <c r="A4" s="73"/>
      <c r="B4" s="73"/>
      <c r="C4" s="74"/>
      <c r="D4" s="75"/>
      <c r="E4" s="74"/>
      <c r="F4" s="75"/>
      <c r="G4" s="73"/>
      <c r="H4" s="46"/>
      <c r="I4" s="74"/>
      <c r="J4" s="75"/>
      <c r="K4" s="73"/>
      <c r="L4" s="46"/>
      <c r="M4" s="73"/>
      <c r="N4" s="46"/>
      <c r="O4" s="73"/>
      <c r="P4" s="46"/>
      <c r="Q4" s="76"/>
      <c r="R4" s="76"/>
      <c r="S4" s="74"/>
      <c r="T4" s="76"/>
      <c r="U4" s="46"/>
    </row>
    <row r="5" spans="1:22" x14ac:dyDescent="0.2">
      <c r="A5" s="73"/>
      <c r="B5" s="73"/>
      <c r="C5" s="74"/>
      <c r="D5" s="75"/>
      <c r="E5" s="74"/>
      <c r="F5" s="75"/>
      <c r="G5" s="73"/>
      <c r="H5" s="46"/>
      <c r="I5" s="74"/>
      <c r="J5" s="75"/>
      <c r="K5" s="73"/>
      <c r="L5" s="46"/>
      <c r="M5" s="73"/>
      <c r="N5" s="46"/>
      <c r="O5" s="73"/>
      <c r="P5" s="46"/>
      <c r="Q5" s="76"/>
      <c r="R5" s="76"/>
      <c r="S5" s="74"/>
      <c r="T5" s="76"/>
      <c r="U5" s="46"/>
    </row>
    <row r="6" spans="1:22" x14ac:dyDescent="0.2">
      <c r="A6" s="73"/>
      <c r="B6" s="73"/>
      <c r="C6" s="74"/>
      <c r="D6" s="75"/>
      <c r="E6" s="74"/>
      <c r="F6" s="75"/>
      <c r="G6" s="73"/>
      <c r="H6" s="46"/>
      <c r="I6" s="74"/>
      <c r="J6" s="75"/>
      <c r="K6" s="73"/>
      <c r="L6" s="46"/>
      <c r="M6" s="73"/>
      <c r="N6" s="46"/>
      <c r="O6" s="73"/>
      <c r="P6" s="46"/>
      <c r="Q6" s="76"/>
      <c r="R6" s="76"/>
      <c r="S6" s="74"/>
      <c r="T6" s="76"/>
      <c r="U6" s="46"/>
    </row>
    <row r="7" spans="1:22" x14ac:dyDescent="0.2">
      <c r="A7" s="73"/>
      <c r="B7" s="73"/>
      <c r="C7" s="74"/>
      <c r="D7" s="75"/>
      <c r="E7" s="74"/>
      <c r="F7" s="75"/>
      <c r="G7" s="73"/>
      <c r="H7" s="46"/>
      <c r="I7" s="74"/>
      <c r="J7" s="75"/>
      <c r="K7" s="73"/>
      <c r="L7" s="46"/>
      <c r="M7" s="73"/>
      <c r="N7" s="46"/>
      <c r="O7" s="73"/>
      <c r="P7" s="46"/>
      <c r="Q7" s="76"/>
      <c r="R7" s="76"/>
      <c r="S7" s="74"/>
      <c r="T7" s="76"/>
      <c r="U7" s="46"/>
    </row>
    <row r="8" spans="1:22" ht="18" customHeight="1" thickBot="1" x14ac:dyDescent="0.25">
      <c r="A8" s="231" t="s">
        <v>37</v>
      </c>
      <c r="B8" s="232"/>
      <c r="C8" s="232"/>
      <c r="D8" s="232"/>
      <c r="E8" s="38"/>
      <c r="F8" s="39"/>
      <c r="G8" s="38"/>
      <c r="H8" s="46"/>
      <c r="I8" s="38"/>
      <c r="J8" s="39"/>
      <c r="K8" s="77"/>
      <c r="L8" s="48"/>
      <c r="M8" s="77"/>
      <c r="N8" s="48"/>
      <c r="O8" s="77"/>
      <c r="P8" s="233"/>
      <c r="Q8" s="233"/>
      <c r="R8" s="233"/>
      <c r="S8" s="233"/>
      <c r="T8" s="233"/>
      <c r="U8" s="48"/>
    </row>
    <row r="9" spans="1:22" s="78" customFormat="1" ht="15.75" customHeight="1" x14ac:dyDescent="0.25">
      <c r="A9" s="166"/>
      <c r="B9" s="223" t="s">
        <v>41</v>
      </c>
      <c r="C9" s="234">
        <v>2008</v>
      </c>
      <c r="D9" s="235"/>
      <c r="E9" s="236">
        <v>2009</v>
      </c>
      <c r="F9" s="235"/>
      <c r="G9" s="236">
        <v>2010</v>
      </c>
      <c r="H9" s="235"/>
      <c r="I9" s="236">
        <v>2011</v>
      </c>
      <c r="J9" s="235"/>
      <c r="K9" s="229">
        <v>2012</v>
      </c>
      <c r="L9" s="230"/>
      <c r="M9" s="225">
        <v>2013</v>
      </c>
      <c r="N9" s="226"/>
      <c r="O9" s="225">
        <v>2014</v>
      </c>
      <c r="P9" s="226"/>
      <c r="Q9" s="225">
        <v>2015</v>
      </c>
      <c r="R9" s="226"/>
      <c r="S9" s="227">
        <v>2016</v>
      </c>
      <c r="T9" s="228"/>
      <c r="U9" s="229">
        <v>2017</v>
      </c>
      <c r="V9" s="230"/>
    </row>
    <row r="10" spans="1:22" ht="22.5" customHeight="1" thickBot="1" x14ac:dyDescent="0.3">
      <c r="A10" s="85" t="s">
        <v>0</v>
      </c>
      <c r="B10" s="224"/>
      <c r="C10" s="208" t="s">
        <v>1</v>
      </c>
      <c r="D10" s="80" t="s">
        <v>2</v>
      </c>
      <c r="E10" s="79" t="s">
        <v>1</v>
      </c>
      <c r="F10" s="80" t="s">
        <v>2</v>
      </c>
      <c r="G10" s="79" t="s">
        <v>1</v>
      </c>
      <c r="H10" s="80" t="s">
        <v>2</v>
      </c>
      <c r="I10" s="79" t="s">
        <v>1</v>
      </c>
      <c r="J10" s="80" t="s">
        <v>2</v>
      </c>
      <c r="K10" s="81" t="s">
        <v>1</v>
      </c>
      <c r="L10" s="82" t="s">
        <v>2</v>
      </c>
      <c r="M10" s="81" t="s">
        <v>1</v>
      </c>
      <c r="N10" s="82" t="s">
        <v>2</v>
      </c>
      <c r="O10" s="81" t="s">
        <v>1</v>
      </c>
      <c r="P10" s="82" t="s">
        <v>2</v>
      </c>
      <c r="Q10" s="52" t="s">
        <v>1</v>
      </c>
      <c r="R10" s="53" t="s">
        <v>2</v>
      </c>
      <c r="S10" s="83" t="s">
        <v>1</v>
      </c>
      <c r="T10" s="53" t="s">
        <v>2</v>
      </c>
      <c r="U10" s="52" t="s">
        <v>1</v>
      </c>
      <c r="V10" s="53" t="s">
        <v>2</v>
      </c>
    </row>
    <row r="11" spans="1:22" s="78" customFormat="1" ht="15" x14ac:dyDescent="0.25">
      <c r="A11" s="166" t="s">
        <v>3</v>
      </c>
      <c r="B11" s="177" t="s">
        <v>4</v>
      </c>
      <c r="C11" s="206">
        <v>5583676</v>
      </c>
      <c r="D11" s="191">
        <v>3670000</v>
      </c>
      <c r="E11" s="191">
        <v>5662651</v>
      </c>
      <c r="F11" s="191">
        <v>3777868</v>
      </c>
      <c r="G11" s="191">
        <v>5981470</v>
      </c>
      <c r="H11" s="191">
        <v>3202577</v>
      </c>
      <c r="I11" s="191">
        <v>6362849</v>
      </c>
      <c r="J11" s="191">
        <v>3713530</v>
      </c>
      <c r="K11" s="191">
        <v>6612484</v>
      </c>
      <c r="L11" s="191">
        <v>3532192</v>
      </c>
      <c r="M11" s="191">
        <v>6408903</v>
      </c>
      <c r="N11" s="191">
        <v>3504087</v>
      </c>
      <c r="O11" s="191">
        <v>7515278</v>
      </c>
      <c r="P11" s="191">
        <v>4159409.9605210959</v>
      </c>
      <c r="Q11" s="191">
        <v>7645424.8119000001</v>
      </c>
      <c r="R11" s="191">
        <v>4450081.892999962</v>
      </c>
      <c r="S11" s="191">
        <v>7772132</v>
      </c>
      <c r="T11" s="192">
        <v>4360790.7014171947</v>
      </c>
      <c r="U11" s="193">
        <v>8142911</v>
      </c>
      <c r="V11" s="194">
        <v>4498663.2722391244</v>
      </c>
    </row>
    <row r="12" spans="1:22" s="78" customFormat="1" ht="11.25" customHeight="1" x14ac:dyDescent="0.25">
      <c r="A12" s="85"/>
      <c r="B12" s="177"/>
      <c r="C12" s="9"/>
      <c r="D12" s="4"/>
      <c r="E12" s="5"/>
      <c r="F12" s="4"/>
      <c r="G12" s="5"/>
      <c r="H12" s="4"/>
      <c r="I12" s="5"/>
      <c r="J12" s="4"/>
      <c r="K12" s="2"/>
      <c r="L12" s="6"/>
      <c r="M12" s="5"/>
      <c r="N12" s="6"/>
      <c r="O12" s="5"/>
      <c r="P12" s="6"/>
      <c r="Q12" s="7"/>
      <c r="R12" s="7"/>
      <c r="S12" s="7"/>
      <c r="T12" s="43"/>
      <c r="U12" s="98"/>
      <c r="V12" s="195"/>
    </row>
    <row r="13" spans="1:22" ht="15" customHeight="1" x14ac:dyDescent="0.25">
      <c r="A13" s="87"/>
      <c r="B13" s="179" t="s">
        <v>5</v>
      </c>
      <c r="C13" s="207">
        <v>5495415</v>
      </c>
      <c r="D13" s="67">
        <v>3606578</v>
      </c>
      <c r="E13" s="67">
        <v>5526169</v>
      </c>
      <c r="F13" s="67">
        <v>3699712</v>
      </c>
      <c r="G13" s="67">
        <v>5819085</v>
      </c>
      <c r="H13" s="67">
        <v>3111303</v>
      </c>
      <c r="I13" s="67">
        <v>6175418</v>
      </c>
      <c r="J13" s="67">
        <v>3611460</v>
      </c>
      <c r="K13" s="67">
        <v>6376269</v>
      </c>
      <c r="L13" s="67">
        <v>3414959</v>
      </c>
      <c r="M13" s="67">
        <v>6086231</v>
      </c>
      <c r="N13" s="67">
        <v>3402995</v>
      </c>
      <c r="O13" s="68">
        <v>6265984</v>
      </c>
      <c r="P13" s="68">
        <v>3994907.1043427968</v>
      </c>
      <c r="Q13" s="68">
        <v>6241372.8499999996</v>
      </c>
      <c r="R13" s="68">
        <v>4167326.0515585896</v>
      </c>
      <c r="S13" s="68">
        <v>5980144</v>
      </c>
      <c r="T13" s="70">
        <v>4017207.9272538181</v>
      </c>
      <c r="U13" s="101">
        <v>5879304</v>
      </c>
      <c r="V13" s="196">
        <v>3948567.5868955315</v>
      </c>
    </row>
    <row r="14" spans="1:22" ht="15" customHeight="1" x14ac:dyDescent="0.2">
      <c r="A14" s="87"/>
      <c r="B14" s="178" t="s">
        <v>6</v>
      </c>
      <c r="C14" s="9"/>
      <c r="D14" s="8"/>
      <c r="E14" s="3"/>
      <c r="F14" s="8"/>
      <c r="G14" s="3"/>
      <c r="H14" s="8"/>
      <c r="I14" s="3"/>
      <c r="J14" s="8"/>
      <c r="K14" s="5"/>
      <c r="L14" s="6"/>
      <c r="M14" s="5"/>
      <c r="N14" s="2"/>
      <c r="O14" s="7">
        <v>3759497</v>
      </c>
      <c r="P14" s="7">
        <v>850546.06404494855</v>
      </c>
      <c r="Q14" s="7">
        <v>3661928</v>
      </c>
      <c r="R14" s="7">
        <v>1057625.5988216531</v>
      </c>
      <c r="S14" s="7">
        <v>3337523</v>
      </c>
      <c r="T14" s="43">
        <v>915799.97706170345</v>
      </c>
      <c r="U14" s="98">
        <v>3222299</v>
      </c>
      <c r="V14" s="197">
        <v>769943.10725118546</v>
      </c>
    </row>
    <row r="15" spans="1:22" ht="15" customHeight="1" x14ac:dyDescent="0.2">
      <c r="A15" s="87"/>
      <c r="B15" s="178" t="s">
        <v>7</v>
      </c>
      <c r="C15" s="9"/>
      <c r="D15" s="8"/>
      <c r="E15" s="3"/>
      <c r="F15" s="8"/>
      <c r="G15" s="3"/>
      <c r="H15" s="8"/>
      <c r="I15" s="3"/>
      <c r="J15" s="8"/>
      <c r="K15" s="5"/>
      <c r="L15" s="6"/>
      <c r="M15" s="5"/>
      <c r="N15" s="2"/>
      <c r="O15" s="7">
        <v>2506487</v>
      </c>
      <c r="P15" s="7">
        <v>3144361.0402978486</v>
      </c>
      <c r="Q15" s="7">
        <v>2579444.85</v>
      </c>
      <c r="R15" s="7">
        <v>3109700.4527369365</v>
      </c>
      <c r="S15" s="7">
        <v>2642621</v>
      </c>
      <c r="T15" s="43">
        <v>3101407.9501921148</v>
      </c>
      <c r="U15" s="98">
        <v>2657005</v>
      </c>
      <c r="V15" s="197">
        <v>3178624.4796443461</v>
      </c>
    </row>
    <row r="16" spans="1:22" ht="15" customHeight="1" x14ac:dyDescent="0.2">
      <c r="A16" s="87"/>
      <c r="B16" s="179" t="s">
        <v>8</v>
      </c>
      <c r="C16" s="9"/>
      <c r="D16" s="4"/>
      <c r="E16" s="5"/>
      <c r="F16" s="4"/>
      <c r="G16" s="5"/>
      <c r="H16" s="4"/>
      <c r="I16" s="5"/>
      <c r="J16" s="10"/>
      <c r="K16" s="5"/>
      <c r="L16" s="6"/>
      <c r="M16" s="5"/>
      <c r="N16" s="2"/>
      <c r="O16" s="5"/>
      <c r="P16" s="11"/>
      <c r="Q16" s="7"/>
      <c r="R16" s="7"/>
      <c r="S16" s="7"/>
      <c r="T16" s="43"/>
      <c r="U16" s="98"/>
      <c r="V16" s="197"/>
    </row>
    <row r="17" spans="1:22" ht="15" customHeight="1" x14ac:dyDescent="0.2">
      <c r="A17" s="87"/>
      <c r="B17" s="179"/>
      <c r="C17" s="9"/>
      <c r="D17" s="4"/>
      <c r="E17" s="5"/>
      <c r="F17" s="4"/>
      <c r="G17" s="5"/>
      <c r="H17" s="4"/>
      <c r="I17" s="5"/>
      <c r="J17" s="10"/>
      <c r="K17" s="5"/>
      <c r="L17" s="6"/>
      <c r="M17" s="5"/>
      <c r="N17" s="2"/>
      <c r="O17" s="5"/>
      <c r="P17" s="12"/>
      <c r="Q17" s="7"/>
      <c r="R17" s="7"/>
      <c r="S17" s="7"/>
      <c r="T17" s="43"/>
      <c r="U17" s="98"/>
      <c r="V17" s="195"/>
    </row>
    <row r="18" spans="1:22" ht="26.25" customHeight="1" x14ac:dyDescent="0.25">
      <c r="A18" s="87"/>
      <c r="B18" s="180" t="s">
        <v>9</v>
      </c>
      <c r="C18" s="9"/>
      <c r="D18" s="8"/>
      <c r="E18" s="3"/>
      <c r="F18" s="8"/>
      <c r="G18" s="3"/>
      <c r="H18" s="8"/>
      <c r="I18" s="3"/>
      <c r="J18" s="13"/>
      <c r="K18" s="5"/>
      <c r="L18" s="6"/>
      <c r="M18" s="5"/>
      <c r="N18" s="2"/>
      <c r="O18" s="68">
        <v>5772883</v>
      </c>
      <c r="P18" s="69">
        <v>2820823.8503885316</v>
      </c>
      <c r="Q18" s="68">
        <v>5765434</v>
      </c>
      <c r="R18" s="68">
        <v>3048824.7577384301</v>
      </c>
      <c r="S18" s="68">
        <v>5502134</v>
      </c>
      <c r="T18" s="70">
        <v>3046577.366852283</v>
      </c>
      <c r="U18" s="101">
        <v>5412968</v>
      </c>
      <c r="V18" s="198">
        <v>2940969.2846254744</v>
      </c>
    </row>
    <row r="19" spans="1:22" ht="23.25" customHeight="1" x14ac:dyDescent="0.2">
      <c r="A19" s="87"/>
      <c r="B19" s="178" t="s">
        <v>6</v>
      </c>
      <c r="C19" s="9"/>
      <c r="D19" s="8"/>
      <c r="E19" s="3"/>
      <c r="F19" s="8"/>
      <c r="G19" s="3"/>
      <c r="H19" s="8"/>
      <c r="I19" s="3"/>
      <c r="J19" s="13"/>
      <c r="K19" s="5"/>
      <c r="L19" s="6"/>
      <c r="M19" s="5"/>
      <c r="N19" s="2"/>
      <c r="O19" s="7">
        <v>3605546</v>
      </c>
      <c r="P19" s="14">
        <v>631786.07561679126</v>
      </c>
      <c r="Q19" s="7">
        <v>3516830</v>
      </c>
      <c r="R19" s="7">
        <v>897401.15095878439</v>
      </c>
      <c r="S19" s="7">
        <v>3202756</v>
      </c>
      <c r="T19" s="43">
        <v>777861.88456881163</v>
      </c>
      <c r="U19" s="98">
        <v>3111755</v>
      </c>
      <c r="V19" s="197">
        <v>649200.57471298962</v>
      </c>
    </row>
    <row r="20" spans="1:22" ht="15.75" customHeight="1" x14ac:dyDescent="0.2">
      <c r="A20" s="87"/>
      <c r="B20" s="178" t="s">
        <v>7</v>
      </c>
      <c r="C20" s="9"/>
      <c r="D20" s="8"/>
      <c r="E20" s="3"/>
      <c r="F20" s="8"/>
      <c r="G20" s="3"/>
      <c r="H20" s="8"/>
      <c r="I20" s="3"/>
      <c r="J20" s="13"/>
      <c r="K20" s="5"/>
      <c r="L20" s="6"/>
      <c r="M20" s="5"/>
      <c r="N20" s="2"/>
      <c r="O20" s="7">
        <v>2167337</v>
      </c>
      <c r="P20" s="14">
        <v>2189037.7747717397</v>
      </c>
      <c r="Q20" s="7">
        <v>2248604</v>
      </c>
      <c r="R20" s="7">
        <v>2151423.6067796457</v>
      </c>
      <c r="S20" s="7">
        <v>2299378</v>
      </c>
      <c r="T20" s="43">
        <v>2268715.4822834712</v>
      </c>
      <c r="U20" s="98">
        <v>2301213</v>
      </c>
      <c r="V20" s="197">
        <v>2291768.7099124845</v>
      </c>
    </row>
    <row r="21" spans="1:22" ht="21.75" customHeight="1" x14ac:dyDescent="0.25">
      <c r="A21" s="87"/>
      <c r="B21" s="180" t="s">
        <v>10</v>
      </c>
      <c r="C21" s="9"/>
      <c r="D21" s="8"/>
      <c r="E21" s="3"/>
      <c r="F21" s="8"/>
      <c r="G21" s="3"/>
      <c r="H21" s="8"/>
      <c r="I21" s="3"/>
      <c r="J21" s="13"/>
      <c r="K21" s="5"/>
      <c r="L21" s="6"/>
      <c r="M21" s="5"/>
      <c r="N21" s="2"/>
      <c r="O21" s="68">
        <v>300035.20000000001</v>
      </c>
      <c r="P21" s="69">
        <v>539955.70916206052</v>
      </c>
      <c r="Q21" s="68">
        <v>279807.80579999997</v>
      </c>
      <c r="R21" s="68">
        <v>536521.18417422194</v>
      </c>
      <c r="S21" s="68">
        <v>288348</v>
      </c>
      <c r="T21" s="70">
        <v>498674.31245096412</v>
      </c>
      <c r="U21" s="101">
        <v>292460</v>
      </c>
      <c r="V21" s="198">
        <v>568475.02144110657</v>
      </c>
    </row>
    <row r="22" spans="1:22" ht="15.75" customHeight="1" x14ac:dyDescent="0.2">
      <c r="A22" s="87"/>
      <c r="B22" s="178" t="s">
        <v>6</v>
      </c>
      <c r="C22" s="9"/>
      <c r="D22" s="4"/>
      <c r="E22" s="5"/>
      <c r="F22" s="4"/>
      <c r="G22" s="5"/>
      <c r="H22" s="4"/>
      <c r="I22" s="3"/>
      <c r="J22" s="13"/>
      <c r="K22" s="5"/>
      <c r="L22" s="6"/>
      <c r="M22" s="5"/>
      <c r="N22" s="2"/>
      <c r="O22" s="7">
        <v>95903.8</v>
      </c>
      <c r="P22" s="14">
        <v>146664.58279286604</v>
      </c>
      <c r="Q22" s="7">
        <v>83447.8649</v>
      </c>
      <c r="R22" s="7">
        <v>97898.521799454466</v>
      </c>
      <c r="S22" s="7">
        <v>79878</v>
      </c>
      <c r="T22" s="43">
        <v>86247.034733701905</v>
      </c>
      <c r="U22" s="98">
        <v>66312</v>
      </c>
      <c r="V22" s="197">
        <v>73861.317027929137</v>
      </c>
    </row>
    <row r="23" spans="1:22" ht="15.75" customHeight="1" x14ac:dyDescent="0.2">
      <c r="A23" s="87"/>
      <c r="B23" s="178" t="s">
        <v>7</v>
      </c>
      <c r="C23" s="9"/>
      <c r="D23" s="4"/>
      <c r="E23" s="5"/>
      <c r="F23" s="4"/>
      <c r="G23" s="5"/>
      <c r="H23" s="4"/>
      <c r="I23" s="3"/>
      <c r="J23" s="13"/>
      <c r="K23" s="5"/>
      <c r="L23" s="6"/>
      <c r="M23" s="5"/>
      <c r="N23" s="2"/>
      <c r="O23" s="7">
        <v>204131.4</v>
      </c>
      <c r="P23" s="14">
        <v>393291.12636919436</v>
      </c>
      <c r="Q23" s="7">
        <v>196359.94089999999</v>
      </c>
      <c r="R23" s="7">
        <v>438622.66237476736</v>
      </c>
      <c r="S23" s="7">
        <v>208470</v>
      </c>
      <c r="T23" s="43">
        <v>412427.27771726227</v>
      </c>
      <c r="U23" s="98">
        <v>226148</v>
      </c>
      <c r="V23" s="197">
        <v>494613.70441317739</v>
      </c>
    </row>
    <row r="24" spans="1:22" ht="14.25" customHeight="1" x14ac:dyDescent="0.2">
      <c r="A24" s="87"/>
      <c r="B24" s="179"/>
      <c r="C24" s="9"/>
      <c r="D24" s="4"/>
      <c r="E24" s="5"/>
      <c r="F24" s="4"/>
      <c r="G24" s="5"/>
      <c r="H24" s="4"/>
      <c r="I24" s="5"/>
      <c r="J24" s="10"/>
      <c r="K24" s="5"/>
      <c r="L24" s="6"/>
      <c r="M24" s="5"/>
      <c r="N24" s="2"/>
      <c r="O24" s="7"/>
      <c r="P24" s="14"/>
      <c r="Q24" s="7"/>
      <c r="R24" s="7"/>
      <c r="S24" s="7"/>
      <c r="T24" s="43"/>
      <c r="U24" s="98"/>
      <c r="V24" s="195"/>
    </row>
    <row r="25" spans="1:22" ht="15" customHeight="1" x14ac:dyDescent="0.25">
      <c r="A25" s="87"/>
      <c r="B25" s="179" t="s">
        <v>42</v>
      </c>
      <c r="C25" s="207">
        <v>88261</v>
      </c>
      <c r="D25" s="67">
        <v>63422</v>
      </c>
      <c r="E25" s="67">
        <v>136482</v>
      </c>
      <c r="F25" s="67">
        <v>78156</v>
      </c>
      <c r="G25" s="67">
        <v>162385</v>
      </c>
      <c r="H25" s="67">
        <v>91274</v>
      </c>
      <c r="I25" s="67">
        <v>187431</v>
      </c>
      <c r="J25" s="67">
        <v>102071</v>
      </c>
      <c r="K25" s="67">
        <v>236215</v>
      </c>
      <c r="L25" s="67">
        <v>117233</v>
      </c>
      <c r="M25" s="67">
        <v>322672</v>
      </c>
      <c r="N25" s="67">
        <v>101092</v>
      </c>
      <c r="O25" s="68">
        <v>1249294</v>
      </c>
      <c r="P25" s="69">
        <v>164502.85625146251</v>
      </c>
      <c r="Q25" s="68">
        <v>1404051.9619</v>
      </c>
      <c r="R25" s="68">
        <v>282755.84144137322</v>
      </c>
      <c r="S25" s="68">
        <v>1791988</v>
      </c>
      <c r="T25" s="70">
        <v>343582.77506861172</v>
      </c>
      <c r="U25" s="101">
        <v>2263607</v>
      </c>
      <c r="V25" s="199">
        <v>550095.68534359301</v>
      </c>
    </row>
    <row r="26" spans="1:22" ht="15" customHeight="1" x14ac:dyDescent="0.2">
      <c r="A26" s="87"/>
      <c r="B26" s="181"/>
      <c r="C26" s="9"/>
      <c r="D26" s="4"/>
      <c r="E26" s="5"/>
      <c r="F26" s="4"/>
      <c r="G26" s="5"/>
      <c r="H26" s="4"/>
      <c r="I26" s="5"/>
      <c r="J26" s="10"/>
      <c r="K26" s="5"/>
      <c r="L26" s="6"/>
      <c r="M26" s="5"/>
      <c r="N26" s="2"/>
      <c r="O26" s="7"/>
      <c r="P26" s="14"/>
      <c r="Q26" s="7"/>
      <c r="R26" s="7"/>
      <c r="S26" s="7"/>
      <c r="T26" s="43"/>
      <c r="U26" s="98"/>
      <c r="V26" s="195"/>
    </row>
    <row r="27" spans="1:22" ht="15" x14ac:dyDescent="0.25">
      <c r="A27" s="87"/>
      <c r="B27" s="182" t="s">
        <v>11</v>
      </c>
      <c r="C27" s="207">
        <v>88261</v>
      </c>
      <c r="D27" s="67">
        <v>63422</v>
      </c>
      <c r="E27" s="67">
        <v>136482</v>
      </c>
      <c r="F27" s="67">
        <v>78156</v>
      </c>
      <c r="G27" s="67">
        <v>162385</v>
      </c>
      <c r="H27" s="67">
        <v>91274</v>
      </c>
      <c r="I27" s="67">
        <v>187286</v>
      </c>
      <c r="J27" s="67">
        <v>102070</v>
      </c>
      <c r="K27" s="67">
        <v>236187</v>
      </c>
      <c r="L27" s="67">
        <v>117233</v>
      </c>
      <c r="M27" s="67">
        <v>322648</v>
      </c>
      <c r="N27" s="67">
        <v>101092</v>
      </c>
      <c r="O27" s="68">
        <v>802282</v>
      </c>
      <c r="P27" s="69">
        <v>104531.7196241208</v>
      </c>
      <c r="Q27" s="68">
        <v>934308.96189999999</v>
      </c>
      <c r="R27" s="68">
        <v>137802.56410310415</v>
      </c>
      <c r="S27" s="68">
        <v>1256879</v>
      </c>
      <c r="T27" s="70">
        <v>223109.66084226908</v>
      </c>
      <c r="U27" s="101">
        <v>1520091</v>
      </c>
      <c r="V27" s="199">
        <v>366969.19056850846</v>
      </c>
    </row>
    <row r="28" spans="1:22" x14ac:dyDescent="0.2">
      <c r="A28" s="87"/>
      <c r="B28" s="178" t="s">
        <v>6</v>
      </c>
      <c r="C28" s="9"/>
      <c r="D28" s="4"/>
      <c r="E28" s="5"/>
      <c r="F28" s="4"/>
      <c r="G28" s="3"/>
      <c r="H28" s="8"/>
      <c r="I28" s="3"/>
      <c r="J28" s="13"/>
      <c r="K28" s="5"/>
      <c r="L28" s="6"/>
      <c r="M28" s="5"/>
      <c r="N28" s="2"/>
      <c r="O28" s="7">
        <v>566780</v>
      </c>
      <c r="P28" s="14">
        <v>22392.049499552995</v>
      </c>
      <c r="Q28" s="7">
        <v>642344.82270000002</v>
      </c>
      <c r="R28" s="7">
        <v>50139.273412068418</v>
      </c>
      <c r="S28" s="7">
        <v>916584.8</v>
      </c>
      <c r="T28" s="43">
        <v>120316.8438132634</v>
      </c>
      <c r="U28" s="98">
        <v>861532</v>
      </c>
      <c r="V28" s="195">
        <v>126322.91656568373</v>
      </c>
    </row>
    <row r="29" spans="1:22" x14ac:dyDescent="0.2">
      <c r="A29" s="87"/>
      <c r="B29" s="178" t="s">
        <v>7</v>
      </c>
      <c r="C29" s="9"/>
      <c r="D29" s="4"/>
      <c r="E29" s="5"/>
      <c r="F29" s="4"/>
      <c r="G29" s="3"/>
      <c r="H29" s="8"/>
      <c r="I29" s="3"/>
      <c r="J29" s="13"/>
      <c r="K29" s="5"/>
      <c r="L29" s="6"/>
      <c r="M29" s="5"/>
      <c r="N29" s="2"/>
      <c r="O29" s="7">
        <v>235502</v>
      </c>
      <c r="P29" s="14">
        <v>82139.670124567812</v>
      </c>
      <c r="Q29" s="7">
        <v>291964.13919999998</v>
      </c>
      <c r="R29" s="7">
        <v>87663.290691035727</v>
      </c>
      <c r="S29" s="7">
        <v>340295.19712000003</v>
      </c>
      <c r="T29" s="43">
        <v>102792.8170290057</v>
      </c>
      <c r="U29" s="98">
        <v>658559</v>
      </c>
      <c r="V29" s="195">
        <v>240646.27400282476</v>
      </c>
    </row>
    <row r="30" spans="1:22" x14ac:dyDescent="0.2">
      <c r="A30" s="87"/>
      <c r="B30" s="182" t="s">
        <v>12</v>
      </c>
      <c r="C30" s="9"/>
      <c r="D30" s="4"/>
      <c r="E30" s="5"/>
      <c r="F30" s="4"/>
      <c r="G30" s="5"/>
      <c r="H30" s="4"/>
      <c r="I30" s="3"/>
      <c r="J30" s="13"/>
      <c r="K30" s="5"/>
      <c r="L30" s="6"/>
      <c r="M30" s="5"/>
      <c r="N30" s="2"/>
      <c r="O30" s="7"/>
      <c r="P30" s="12"/>
      <c r="Q30" s="7"/>
      <c r="R30" s="7"/>
      <c r="S30" s="7"/>
      <c r="T30" s="43"/>
      <c r="U30" s="98"/>
      <c r="V30" s="195"/>
    </row>
    <row r="31" spans="1:22" x14ac:dyDescent="0.2">
      <c r="A31" s="87"/>
      <c r="B31" s="178" t="s">
        <v>6</v>
      </c>
      <c r="C31" s="9"/>
      <c r="D31" s="4"/>
      <c r="E31" s="5"/>
      <c r="F31" s="4"/>
      <c r="G31" s="5"/>
      <c r="H31" s="4"/>
      <c r="I31" s="3"/>
      <c r="J31" s="13"/>
      <c r="K31" s="5"/>
      <c r="L31" s="6"/>
      <c r="M31" s="5"/>
      <c r="N31" s="2"/>
      <c r="O31" s="7"/>
      <c r="P31" s="12"/>
      <c r="Q31" s="7"/>
      <c r="R31" s="7"/>
      <c r="S31" s="7"/>
      <c r="T31" s="43"/>
      <c r="U31" s="98"/>
      <c r="V31" s="195"/>
    </row>
    <row r="32" spans="1:22" x14ac:dyDescent="0.2">
      <c r="A32" s="87"/>
      <c r="B32" s="178" t="s">
        <v>7</v>
      </c>
      <c r="C32" s="9"/>
      <c r="D32" s="4"/>
      <c r="E32" s="5"/>
      <c r="F32" s="4"/>
      <c r="G32" s="5"/>
      <c r="H32" s="4"/>
      <c r="I32" s="3"/>
      <c r="J32" s="13"/>
      <c r="K32" s="5"/>
      <c r="L32" s="6"/>
      <c r="M32" s="5"/>
      <c r="N32" s="2"/>
      <c r="O32" s="7"/>
      <c r="P32" s="12"/>
      <c r="Q32" s="7"/>
      <c r="R32" s="7"/>
      <c r="S32" s="7"/>
      <c r="T32" s="43"/>
      <c r="U32" s="98"/>
      <c r="V32" s="195"/>
    </row>
    <row r="33" spans="1:22" ht="15" x14ac:dyDescent="0.25">
      <c r="A33" s="87"/>
      <c r="B33" s="182" t="s">
        <v>13</v>
      </c>
      <c r="C33" s="9"/>
      <c r="D33" s="8"/>
      <c r="E33" s="3"/>
      <c r="F33" s="8"/>
      <c r="G33" s="3"/>
      <c r="H33" s="8"/>
      <c r="I33" s="3"/>
      <c r="J33" s="13"/>
      <c r="K33" s="5"/>
      <c r="L33" s="6"/>
      <c r="M33" s="5"/>
      <c r="N33" s="2"/>
      <c r="O33" s="68">
        <v>25081</v>
      </c>
      <c r="P33" s="71">
        <v>77.387473049999997</v>
      </c>
      <c r="Q33" s="68">
        <v>27931</v>
      </c>
      <c r="R33" s="68">
        <v>45.771215343899996</v>
      </c>
      <c r="S33" s="68">
        <v>25260</v>
      </c>
      <c r="T33" s="70">
        <v>139.5964246481</v>
      </c>
      <c r="U33" s="101">
        <v>178720</v>
      </c>
      <c r="V33" s="199">
        <v>9934.026192280402</v>
      </c>
    </row>
    <row r="34" spans="1:22" x14ac:dyDescent="0.2">
      <c r="A34" s="87"/>
      <c r="B34" s="178" t="s">
        <v>6</v>
      </c>
      <c r="C34" s="9"/>
      <c r="D34" s="4"/>
      <c r="E34" s="5"/>
      <c r="F34" s="4"/>
      <c r="G34" s="4"/>
      <c r="H34" s="4"/>
      <c r="I34" s="3"/>
      <c r="J34" s="13"/>
      <c r="K34" s="5"/>
      <c r="L34" s="6"/>
      <c r="M34" s="5"/>
      <c r="N34" s="2"/>
      <c r="O34" s="7">
        <v>25076</v>
      </c>
      <c r="P34" s="12">
        <v>77.327455049999998</v>
      </c>
      <c r="Q34" s="7">
        <v>27929</v>
      </c>
      <c r="R34" s="7">
        <v>45.731215343899997</v>
      </c>
      <c r="S34" s="7">
        <v>25119</v>
      </c>
      <c r="T34" s="43">
        <v>120.9421879046</v>
      </c>
      <c r="U34" s="98">
        <v>144523</v>
      </c>
      <c r="V34" s="195">
        <v>3382.3327530013003</v>
      </c>
    </row>
    <row r="35" spans="1:22" x14ac:dyDescent="0.2">
      <c r="A35" s="87"/>
      <c r="B35" s="178" t="s">
        <v>7</v>
      </c>
      <c r="C35" s="9"/>
      <c r="D35" s="15"/>
      <c r="E35" s="5"/>
      <c r="F35" s="4"/>
      <c r="G35" s="4"/>
      <c r="H35" s="4"/>
      <c r="I35" s="3"/>
      <c r="J35" s="13"/>
      <c r="K35" s="5"/>
      <c r="L35" s="6"/>
      <c r="M35" s="5"/>
      <c r="N35" s="2"/>
      <c r="O35" s="7">
        <v>5</v>
      </c>
      <c r="P35" s="12">
        <v>6.0017999999999995E-2</v>
      </c>
      <c r="Q35" s="7">
        <v>2</v>
      </c>
      <c r="R35" s="6">
        <v>0.04</v>
      </c>
      <c r="S35" s="7">
        <v>141</v>
      </c>
      <c r="T35" s="43">
        <v>18.6542367435</v>
      </c>
      <c r="U35" s="98">
        <v>34197</v>
      </c>
      <c r="V35" s="195">
        <v>6551.6934392791009</v>
      </c>
    </row>
    <row r="36" spans="1:22" ht="15" x14ac:dyDescent="0.25">
      <c r="A36" s="87"/>
      <c r="B36" s="182" t="s">
        <v>14</v>
      </c>
      <c r="C36" s="9"/>
      <c r="D36" s="4"/>
      <c r="E36" s="5"/>
      <c r="F36" s="4"/>
      <c r="G36" s="4"/>
      <c r="H36" s="4"/>
      <c r="I36" s="3"/>
      <c r="J36" s="13"/>
      <c r="K36" s="5"/>
      <c r="L36" s="6"/>
      <c r="M36" s="5"/>
      <c r="N36" s="2"/>
      <c r="O36" s="68">
        <v>269282</v>
      </c>
      <c r="P36" s="71">
        <v>8614.686068714007</v>
      </c>
      <c r="Q36" s="68">
        <v>221654</v>
      </c>
      <c r="R36" s="68">
        <v>6268.4804378785011</v>
      </c>
      <c r="S36" s="68">
        <v>225016</v>
      </c>
      <c r="T36" s="70">
        <v>7413.3832047769993</v>
      </c>
      <c r="U36" s="101">
        <v>188661</v>
      </c>
      <c r="V36" s="199">
        <v>5891.1781789319994</v>
      </c>
    </row>
    <row r="37" spans="1:22" x14ac:dyDescent="0.2">
      <c r="A37" s="87"/>
      <c r="B37" s="178" t="s">
        <v>6</v>
      </c>
      <c r="C37" s="9"/>
      <c r="D37" s="4"/>
      <c r="E37" s="5"/>
      <c r="F37" s="4"/>
      <c r="G37" s="4"/>
      <c r="H37" s="4"/>
      <c r="I37" s="3"/>
      <c r="J37" s="13"/>
      <c r="K37" s="5"/>
      <c r="L37" s="6"/>
      <c r="M37" s="5"/>
      <c r="N37" s="2"/>
      <c r="O37" s="7">
        <v>269282</v>
      </c>
      <c r="P37" s="12">
        <v>8614.686068714007</v>
      </c>
      <c r="Q37" s="7">
        <v>221654</v>
      </c>
      <c r="R37" s="7">
        <v>6268.4804378785011</v>
      </c>
      <c r="S37" s="7">
        <v>225016</v>
      </c>
      <c r="T37" s="43">
        <v>7413.3832047769993</v>
      </c>
      <c r="U37" s="98">
        <v>188661</v>
      </c>
      <c r="V37" s="195">
        <v>5891.1781789319994</v>
      </c>
    </row>
    <row r="38" spans="1:22" x14ac:dyDescent="0.2">
      <c r="A38" s="87"/>
      <c r="B38" s="178" t="s">
        <v>7</v>
      </c>
      <c r="C38" s="9"/>
      <c r="D38" s="8"/>
      <c r="E38" s="3"/>
      <c r="F38" s="8"/>
      <c r="G38" s="3"/>
      <c r="H38" s="8"/>
      <c r="I38" s="3"/>
      <c r="J38" s="13"/>
      <c r="K38" s="3"/>
      <c r="L38" s="3"/>
      <c r="M38" s="3"/>
      <c r="N38" s="2"/>
      <c r="O38" s="7"/>
      <c r="P38" s="16"/>
      <c r="Q38" s="17"/>
      <c r="R38" s="17"/>
      <c r="S38" s="17"/>
      <c r="T38" s="43"/>
      <c r="U38" s="98"/>
      <c r="V38" s="195"/>
    </row>
    <row r="39" spans="1:22" ht="15" x14ac:dyDescent="0.25">
      <c r="A39" s="87"/>
      <c r="B39" s="182" t="s">
        <v>15</v>
      </c>
      <c r="C39" s="9"/>
      <c r="D39" s="8"/>
      <c r="E39" s="3"/>
      <c r="F39" s="8"/>
      <c r="G39" s="3"/>
      <c r="H39" s="8"/>
      <c r="I39" s="67">
        <v>145</v>
      </c>
      <c r="J39" s="145">
        <v>0.98</v>
      </c>
      <c r="K39" s="67">
        <v>28</v>
      </c>
      <c r="L39" s="145">
        <v>0.24</v>
      </c>
      <c r="M39" s="67">
        <v>24</v>
      </c>
      <c r="N39" s="145">
        <v>0.23</v>
      </c>
      <c r="O39" s="68">
        <v>152649</v>
      </c>
      <c r="P39" s="71">
        <v>51279.063085577698</v>
      </c>
      <c r="Q39" s="68">
        <v>220158</v>
      </c>
      <c r="R39" s="68">
        <v>138639.02568504668</v>
      </c>
      <c r="S39" s="68">
        <v>284833</v>
      </c>
      <c r="T39" s="70">
        <v>112920.13459691752</v>
      </c>
      <c r="U39" s="101">
        <v>376135</v>
      </c>
      <c r="V39" s="199">
        <v>167301.29040387218</v>
      </c>
    </row>
    <row r="40" spans="1:22" x14ac:dyDescent="0.2">
      <c r="A40" s="87"/>
      <c r="B40" s="178" t="s">
        <v>6</v>
      </c>
      <c r="C40" s="9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2">
        <v>145</v>
      </c>
      <c r="J40" s="18">
        <v>0.98</v>
      </c>
      <c r="K40" s="2">
        <v>28</v>
      </c>
      <c r="L40" s="18">
        <v>0.24</v>
      </c>
      <c r="M40" s="2">
        <v>24</v>
      </c>
      <c r="N40" s="18">
        <v>0.23</v>
      </c>
      <c r="O40" s="7">
        <v>127224</v>
      </c>
      <c r="P40" s="12">
        <v>88.009528430899991</v>
      </c>
      <c r="Q40" s="7">
        <v>161582</v>
      </c>
      <c r="R40" s="7">
        <v>139.70682502469998</v>
      </c>
      <c r="S40" s="7">
        <v>178362</v>
      </c>
      <c r="T40" s="43">
        <v>158.0256549245</v>
      </c>
      <c r="U40" s="98">
        <v>182035</v>
      </c>
      <c r="V40" s="195">
        <v>168.12067457309999</v>
      </c>
    </row>
    <row r="41" spans="1:22" x14ac:dyDescent="0.2">
      <c r="A41" s="87"/>
      <c r="B41" s="178" t="s">
        <v>7</v>
      </c>
      <c r="C41" s="9"/>
      <c r="D41" s="4"/>
      <c r="E41" s="5"/>
      <c r="F41" s="4"/>
      <c r="G41" s="4"/>
      <c r="H41" s="4"/>
      <c r="I41" s="3"/>
      <c r="J41" s="13"/>
      <c r="K41" s="5"/>
      <c r="L41" s="6"/>
      <c r="M41" s="5"/>
      <c r="N41" s="2"/>
      <c r="O41" s="7">
        <v>25425</v>
      </c>
      <c r="P41" s="12">
        <v>51191.053557146806</v>
      </c>
      <c r="Q41" s="7">
        <v>58576</v>
      </c>
      <c r="R41" s="7">
        <v>138499.31886002197</v>
      </c>
      <c r="S41" s="7">
        <v>106471</v>
      </c>
      <c r="T41" s="43">
        <v>112762.09894199303</v>
      </c>
      <c r="U41" s="98">
        <v>194100</v>
      </c>
      <c r="V41" s="195">
        <v>167133.16972929909</v>
      </c>
    </row>
    <row r="42" spans="1:22" ht="12" customHeight="1" x14ac:dyDescent="0.2">
      <c r="A42" s="87"/>
      <c r="B42" s="179"/>
      <c r="C42" s="9"/>
      <c r="D42" s="4"/>
      <c r="E42" s="5"/>
      <c r="F42" s="4"/>
      <c r="G42" s="5"/>
      <c r="H42" s="4"/>
      <c r="I42" s="3"/>
      <c r="J42" s="13"/>
      <c r="K42" s="5"/>
      <c r="L42" s="6"/>
      <c r="M42" s="5"/>
      <c r="N42" s="2"/>
      <c r="O42" s="7"/>
      <c r="P42" s="12"/>
      <c r="Q42" s="7"/>
      <c r="R42" s="7"/>
      <c r="S42" s="7"/>
      <c r="T42" s="43"/>
      <c r="U42" s="98"/>
      <c r="V42" s="195"/>
    </row>
    <row r="43" spans="1:22" s="78" customFormat="1" ht="15" x14ac:dyDescent="0.25">
      <c r="A43" s="85" t="s">
        <v>16</v>
      </c>
      <c r="B43" s="177" t="s">
        <v>43</v>
      </c>
      <c r="C43" s="207">
        <v>291133</v>
      </c>
      <c r="D43" s="67">
        <v>4196</v>
      </c>
      <c r="E43" s="67">
        <v>403214</v>
      </c>
      <c r="F43" s="67">
        <v>5322</v>
      </c>
      <c r="G43" s="67">
        <v>527411</v>
      </c>
      <c r="H43" s="67">
        <v>7438</v>
      </c>
      <c r="I43" s="67">
        <v>750397</v>
      </c>
      <c r="J43" s="67">
        <v>10914</v>
      </c>
      <c r="K43" s="67">
        <v>1107425</v>
      </c>
      <c r="L43" s="67">
        <v>13397</v>
      </c>
      <c r="M43" s="67">
        <v>1496640</v>
      </c>
      <c r="N43" s="67">
        <v>12511</v>
      </c>
      <c r="O43" s="68">
        <v>2124304</v>
      </c>
      <c r="P43" s="71">
        <v>17921.049843714289</v>
      </c>
      <c r="Q43" s="68">
        <v>2481524</v>
      </c>
      <c r="R43" s="68">
        <v>20141.499593740278</v>
      </c>
      <c r="S43" s="68">
        <v>3200215</v>
      </c>
      <c r="T43" s="70">
        <v>24420.949849934805</v>
      </c>
      <c r="U43" s="101">
        <v>4093954</v>
      </c>
      <c r="V43" s="199">
        <v>29871.009960251708</v>
      </c>
    </row>
    <row r="44" spans="1:22" s="78" customFormat="1" ht="15" x14ac:dyDescent="0.25">
      <c r="A44" s="85"/>
      <c r="B44" s="177"/>
      <c r="C44" s="9"/>
      <c r="D44" s="8"/>
      <c r="E44" s="3"/>
      <c r="F44" s="8"/>
      <c r="G44" s="3"/>
      <c r="H44" s="8"/>
      <c r="I44" s="3"/>
      <c r="J44" s="13"/>
      <c r="K44" s="3"/>
      <c r="L44" s="5"/>
      <c r="M44" s="3"/>
      <c r="N44" s="2"/>
      <c r="O44" s="7"/>
      <c r="P44" s="19"/>
      <c r="Q44" s="7"/>
      <c r="R44" s="7"/>
      <c r="S44" s="7"/>
      <c r="T44" s="43"/>
      <c r="U44" s="98"/>
      <c r="V44" s="195"/>
    </row>
    <row r="45" spans="1:22" x14ac:dyDescent="0.2">
      <c r="A45" s="87"/>
      <c r="B45" s="179" t="s">
        <v>17</v>
      </c>
      <c r="C45" s="209">
        <v>187722</v>
      </c>
      <c r="D45" s="2">
        <v>2014</v>
      </c>
      <c r="E45" s="2">
        <v>252780</v>
      </c>
      <c r="F45" s="2">
        <v>2566</v>
      </c>
      <c r="G45" s="2">
        <v>322230</v>
      </c>
      <c r="H45" s="2">
        <v>3151</v>
      </c>
      <c r="I45" s="2">
        <v>458067</v>
      </c>
      <c r="J45" s="2">
        <v>4719</v>
      </c>
      <c r="K45" s="2">
        <v>656000</v>
      </c>
      <c r="L45" s="2">
        <v>4740</v>
      </c>
      <c r="M45" s="2">
        <v>864730</v>
      </c>
      <c r="N45" s="2">
        <v>5739</v>
      </c>
      <c r="O45" s="7">
        <v>1212278</v>
      </c>
      <c r="P45" s="12">
        <v>7914.8977376099001</v>
      </c>
      <c r="Q45" s="7">
        <v>1490416</v>
      </c>
      <c r="R45" s="7">
        <v>9059.3122208134992</v>
      </c>
      <c r="S45" s="7">
        <v>1951097</v>
      </c>
      <c r="T45" s="43">
        <v>11060.792788823699</v>
      </c>
      <c r="U45" s="98">
        <v>2574024</v>
      </c>
      <c r="V45" s="195">
        <v>14240.159499278305</v>
      </c>
    </row>
    <row r="46" spans="1:22" x14ac:dyDescent="0.2">
      <c r="A46" s="87"/>
      <c r="B46" s="178" t="s">
        <v>6</v>
      </c>
      <c r="C46" s="9"/>
      <c r="D46" s="4"/>
      <c r="E46" s="5"/>
      <c r="F46" s="4"/>
      <c r="G46" s="4"/>
      <c r="H46" s="4"/>
      <c r="I46" s="3"/>
      <c r="J46" s="13"/>
      <c r="K46" s="5"/>
      <c r="L46" s="6"/>
      <c r="M46" s="5"/>
      <c r="N46" s="2"/>
      <c r="O46" s="7">
        <v>1164503</v>
      </c>
      <c r="P46" s="12">
        <v>7103.7675493727511</v>
      </c>
      <c r="Q46" s="7">
        <v>1446301</v>
      </c>
      <c r="R46" s="7">
        <v>8180.1043115613002</v>
      </c>
      <c r="S46" s="7">
        <v>1895054</v>
      </c>
      <c r="T46" s="43">
        <v>9988.7680633954988</v>
      </c>
      <c r="U46" s="98">
        <v>2495755</v>
      </c>
      <c r="V46" s="195">
        <v>12730.783727727105</v>
      </c>
    </row>
    <row r="47" spans="1:22" x14ac:dyDescent="0.2">
      <c r="A47" s="87"/>
      <c r="B47" s="178" t="s">
        <v>7</v>
      </c>
      <c r="C47" s="9"/>
      <c r="D47" s="4"/>
      <c r="E47" s="5"/>
      <c r="F47" s="4"/>
      <c r="G47" s="4"/>
      <c r="H47" s="4"/>
      <c r="I47" s="3"/>
      <c r="J47" s="13"/>
      <c r="K47" s="5"/>
      <c r="L47" s="6"/>
      <c r="M47" s="5"/>
      <c r="N47" s="2"/>
      <c r="O47" s="7">
        <v>47775</v>
      </c>
      <c r="P47" s="12">
        <v>811.13018823714992</v>
      </c>
      <c r="Q47" s="7">
        <v>44115</v>
      </c>
      <c r="R47" s="7">
        <v>879.2079092521999</v>
      </c>
      <c r="S47" s="7">
        <v>56043</v>
      </c>
      <c r="T47" s="43">
        <v>1072.0247254282001</v>
      </c>
      <c r="U47" s="98">
        <v>78269</v>
      </c>
      <c r="V47" s="195">
        <v>1509.3757715511999</v>
      </c>
    </row>
    <row r="48" spans="1:22" x14ac:dyDescent="0.2">
      <c r="A48" s="87"/>
      <c r="B48" s="179" t="s">
        <v>18</v>
      </c>
      <c r="C48" s="209">
        <v>103411</v>
      </c>
      <c r="D48" s="2">
        <v>2182</v>
      </c>
      <c r="E48" s="2">
        <v>150434</v>
      </c>
      <c r="F48" s="2">
        <v>2756</v>
      </c>
      <c r="G48" s="2">
        <v>205181</v>
      </c>
      <c r="H48" s="2">
        <v>4287</v>
      </c>
      <c r="I48" s="2">
        <v>292330</v>
      </c>
      <c r="J48" s="2">
        <v>6195</v>
      </c>
      <c r="K48" s="2">
        <v>451425</v>
      </c>
      <c r="L48" s="2">
        <v>8657</v>
      </c>
      <c r="M48" s="2">
        <v>631910</v>
      </c>
      <c r="N48" s="2">
        <v>6772</v>
      </c>
      <c r="O48" s="7">
        <v>912026</v>
      </c>
      <c r="P48" s="12">
        <v>10006.152106104388</v>
      </c>
      <c r="Q48" s="7">
        <v>991108</v>
      </c>
      <c r="R48" s="7">
        <v>11082.187372926781</v>
      </c>
      <c r="S48" s="7">
        <v>1249118</v>
      </c>
      <c r="T48" s="43">
        <v>13360.157061109101</v>
      </c>
      <c r="U48" s="98">
        <v>1519930</v>
      </c>
      <c r="V48" s="195">
        <v>15630.850460973401</v>
      </c>
    </row>
    <row r="49" spans="1:22" x14ac:dyDescent="0.2">
      <c r="A49" s="87"/>
      <c r="B49" s="178" t="s">
        <v>6</v>
      </c>
      <c r="C49" s="9"/>
      <c r="D49" s="8"/>
      <c r="E49" s="3"/>
      <c r="F49" s="8"/>
      <c r="G49" s="3"/>
      <c r="H49" s="8"/>
      <c r="I49" s="3"/>
      <c r="J49" s="13"/>
      <c r="K49" s="5"/>
      <c r="L49" s="6"/>
      <c r="M49" s="5"/>
      <c r="N49" s="2"/>
      <c r="O49" s="7">
        <v>896173</v>
      </c>
      <c r="P49" s="12">
        <v>9579.0598955382993</v>
      </c>
      <c r="Q49" s="7">
        <v>970593</v>
      </c>
      <c r="R49" s="7">
        <v>10516.285468891179</v>
      </c>
      <c r="S49" s="7">
        <v>1211929</v>
      </c>
      <c r="T49" s="43">
        <v>12226.236197980601</v>
      </c>
      <c r="U49" s="98">
        <v>1460668</v>
      </c>
      <c r="V49" s="195">
        <v>13780.080022330301</v>
      </c>
    </row>
    <row r="50" spans="1:22" x14ac:dyDescent="0.2">
      <c r="A50" s="87"/>
      <c r="B50" s="178" t="s">
        <v>7</v>
      </c>
      <c r="C50" s="9"/>
      <c r="D50" s="8"/>
      <c r="E50" s="3"/>
      <c r="F50" s="8"/>
      <c r="G50" s="3"/>
      <c r="H50" s="8"/>
      <c r="I50" s="3"/>
      <c r="J50" s="13"/>
      <c r="K50" s="5"/>
      <c r="L50" s="6"/>
      <c r="M50" s="5"/>
      <c r="N50" s="2"/>
      <c r="O50" s="7">
        <v>15853</v>
      </c>
      <c r="P50" s="12">
        <v>427.09221056608715</v>
      </c>
      <c r="Q50" s="7">
        <v>20515</v>
      </c>
      <c r="R50" s="7">
        <v>565.90190403559996</v>
      </c>
      <c r="S50" s="7">
        <v>37189</v>
      </c>
      <c r="T50" s="43">
        <v>1133.9208631285001</v>
      </c>
      <c r="U50" s="98">
        <v>59262</v>
      </c>
      <c r="V50" s="195">
        <v>1850.7704386431001</v>
      </c>
    </row>
    <row r="51" spans="1:22" x14ac:dyDescent="0.2">
      <c r="A51" s="87"/>
      <c r="B51" s="178"/>
      <c r="C51" s="9"/>
      <c r="D51" s="4"/>
      <c r="E51" s="5"/>
      <c r="F51" s="4"/>
      <c r="G51" s="5"/>
      <c r="H51" s="4"/>
      <c r="I51" s="3"/>
      <c r="J51" s="13"/>
      <c r="K51" s="5"/>
      <c r="L51" s="6"/>
      <c r="M51" s="5"/>
      <c r="N51" s="2"/>
      <c r="O51" s="7"/>
      <c r="P51" s="12"/>
      <c r="Q51" s="7"/>
      <c r="R51" s="7"/>
      <c r="S51" s="7"/>
      <c r="T51" s="43"/>
      <c r="U51" s="98"/>
      <c r="V51" s="195"/>
    </row>
    <row r="52" spans="1:22" x14ac:dyDescent="0.2">
      <c r="A52" s="87"/>
      <c r="B52" s="179"/>
      <c r="C52" s="9"/>
      <c r="D52" s="4"/>
      <c r="E52" s="5"/>
      <c r="F52" s="4"/>
      <c r="G52" s="5"/>
      <c r="H52" s="4"/>
      <c r="I52" s="3"/>
      <c r="J52" s="13"/>
      <c r="K52" s="5"/>
      <c r="L52" s="6"/>
      <c r="M52" s="5"/>
      <c r="N52" s="2"/>
      <c r="O52" s="20"/>
      <c r="P52" s="21"/>
      <c r="Q52" s="22"/>
      <c r="R52" s="22"/>
      <c r="S52" s="22"/>
      <c r="T52" s="22"/>
      <c r="U52" s="103"/>
      <c r="V52" s="200"/>
    </row>
    <row r="53" spans="1:22" s="78" customFormat="1" ht="15" x14ac:dyDescent="0.25">
      <c r="A53" s="85" t="s">
        <v>19</v>
      </c>
      <c r="B53" s="177" t="s">
        <v>20</v>
      </c>
      <c r="C53" s="207">
        <v>349703</v>
      </c>
      <c r="D53" s="67">
        <v>18163</v>
      </c>
      <c r="E53" s="67">
        <v>754002</v>
      </c>
      <c r="F53" s="67">
        <v>70428</v>
      </c>
      <c r="G53" s="67">
        <v>799631</v>
      </c>
      <c r="H53" s="67">
        <v>120631</v>
      </c>
      <c r="I53" s="67">
        <v>864295</v>
      </c>
      <c r="J53" s="67">
        <v>89188</v>
      </c>
      <c r="K53" s="67">
        <v>975786</v>
      </c>
      <c r="L53" s="67">
        <v>89958</v>
      </c>
      <c r="M53" s="67">
        <v>720350</v>
      </c>
      <c r="N53" s="67">
        <v>22527</v>
      </c>
      <c r="O53" s="68">
        <v>570851</v>
      </c>
      <c r="P53" s="71">
        <v>16770.333673507539</v>
      </c>
      <c r="Q53" s="68">
        <v>672710</v>
      </c>
      <c r="R53" s="68">
        <v>36719.600691084896</v>
      </c>
      <c r="S53" s="68">
        <v>732210</v>
      </c>
      <c r="T53" s="70">
        <v>40962.677993482394</v>
      </c>
      <c r="U53" s="101">
        <v>767554</v>
      </c>
      <c r="V53" s="199">
        <v>54978.989127198103</v>
      </c>
    </row>
    <row r="54" spans="1:22" s="78" customFormat="1" ht="15" x14ac:dyDescent="0.25">
      <c r="A54" s="85"/>
      <c r="B54" s="178" t="s">
        <v>6</v>
      </c>
      <c r="C54" s="9"/>
      <c r="D54" s="4"/>
      <c r="E54" s="5"/>
      <c r="F54" s="4"/>
      <c r="G54" s="3"/>
      <c r="H54" s="8"/>
      <c r="I54" s="3"/>
      <c r="J54" s="13"/>
      <c r="K54" s="5"/>
      <c r="L54" s="6"/>
      <c r="M54" s="5"/>
      <c r="N54" s="2"/>
      <c r="O54" s="7">
        <v>433778</v>
      </c>
      <c r="P54" s="12">
        <v>2619.0821642909355</v>
      </c>
      <c r="Q54" s="23">
        <v>457604</v>
      </c>
      <c r="R54" s="23">
        <v>1908.3312786275001</v>
      </c>
      <c r="S54" s="23">
        <v>484465</v>
      </c>
      <c r="T54" s="43">
        <v>2114.3855129855956</v>
      </c>
      <c r="U54" s="104">
        <v>490672</v>
      </c>
      <c r="V54" s="195">
        <v>5981.9441615679016</v>
      </c>
    </row>
    <row r="55" spans="1:22" s="78" customFormat="1" ht="21.75" customHeight="1" x14ac:dyDescent="0.25">
      <c r="A55" s="85"/>
      <c r="B55" s="178" t="s">
        <v>7</v>
      </c>
      <c r="C55" s="9"/>
      <c r="D55" s="4"/>
      <c r="E55" s="5"/>
      <c r="F55" s="4"/>
      <c r="G55" s="3"/>
      <c r="H55" s="8"/>
      <c r="I55" s="3"/>
      <c r="J55" s="13"/>
      <c r="K55" s="5"/>
      <c r="L55" s="6"/>
      <c r="M55" s="5"/>
      <c r="N55" s="2"/>
      <c r="O55" s="7">
        <v>137073</v>
      </c>
      <c r="P55" s="12">
        <v>14151.251509216603</v>
      </c>
      <c r="Q55" s="7">
        <v>215106</v>
      </c>
      <c r="R55" s="7">
        <v>34811.269412457397</v>
      </c>
      <c r="S55" s="7">
        <v>247745</v>
      </c>
      <c r="T55" s="43">
        <v>38848.292480496799</v>
      </c>
      <c r="U55" s="98">
        <v>276882</v>
      </c>
      <c r="V55" s="195">
        <v>48997.044965630201</v>
      </c>
    </row>
    <row r="56" spans="1:22" s="78" customFormat="1" ht="13.5" customHeight="1" x14ac:dyDescent="0.25">
      <c r="A56" s="85"/>
      <c r="B56" s="177"/>
      <c r="C56" s="9"/>
      <c r="D56" s="4"/>
      <c r="E56" s="5"/>
      <c r="F56" s="4"/>
      <c r="G56" s="5"/>
      <c r="H56" s="4"/>
      <c r="I56" s="3"/>
      <c r="J56" s="13"/>
      <c r="K56" s="5"/>
      <c r="L56" s="6"/>
      <c r="M56" s="5"/>
      <c r="N56" s="2"/>
      <c r="O56" s="7"/>
      <c r="P56" s="12"/>
      <c r="Q56" s="24"/>
      <c r="R56" s="24"/>
      <c r="S56" s="24"/>
      <c r="T56" s="24"/>
      <c r="U56" s="98"/>
      <c r="V56" s="195"/>
    </row>
    <row r="57" spans="1:22" s="78" customFormat="1" ht="15" x14ac:dyDescent="0.25">
      <c r="A57" s="85" t="s">
        <v>21</v>
      </c>
      <c r="B57" s="177" t="s">
        <v>22</v>
      </c>
      <c r="C57" s="9"/>
      <c r="D57" s="4"/>
      <c r="E57" s="5"/>
      <c r="F57" s="4"/>
      <c r="G57" s="5"/>
      <c r="H57" s="4"/>
      <c r="I57" s="3"/>
      <c r="J57" s="13"/>
      <c r="K57" s="5"/>
      <c r="L57" s="6"/>
      <c r="M57" s="5"/>
      <c r="N57" s="2"/>
      <c r="O57" s="7"/>
      <c r="P57" s="12"/>
      <c r="Q57" s="7">
        <v>156283</v>
      </c>
      <c r="R57" s="7">
        <v>619.63861531409998</v>
      </c>
      <c r="S57" s="7">
        <v>205200</v>
      </c>
      <c r="T57" s="43">
        <v>756.33189878639996</v>
      </c>
      <c r="U57" s="98">
        <v>246448</v>
      </c>
      <c r="V57" s="195">
        <v>802.16352820089992</v>
      </c>
    </row>
    <row r="58" spans="1:22" s="78" customFormat="1" ht="15" x14ac:dyDescent="0.25">
      <c r="A58" s="85"/>
      <c r="B58" s="179" t="s">
        <v>23</v>
      </c>
      <c r="C58" s="9"/>
      <c r="D58" s="4"/>
      <c r="E58" s="5"/>
      <c r="F58" s="4"/>
      <c r="G58" s="5"/>
      <c r="H58" s="4"/>
      <c r="I58" s="3"/>
      <c r="J58" s="13"/>
      <c r="K58" s="5"/>
      <c r="L58" s="6"/>
      <c r="M58" s="5"/>
      <c r="N58" s="2"/>
      <c r="O58" s="7"/>
      <c r="P58" s="12"/>
      <c r="Q58" s="7">
        <v>156283</v>
      </c>
      <c r="R58" s="7">
        <v>619.63861531409998</v>
      </c>
      <c r="S58" s="7">
        <v>205200</v>
      </c>
      <c r="T58" s="43">
        <v>756.33189878639996</v>
      </c>
      <c r="U58" s="98">
        <v>246448</v>
      </c>
      <c r="V58" s="195">
        <v>802.16352820089992</v>
      </c>
    </row>
    <row r="59" spans="1:22" s="78" customFormat="1" ht="15" x14ac:dyDescent="0.25">
      <c r="A59" s="85"/>
      <c r="B59" s="178" t="s">
        <v>6</v>
      </c>
      <c r="C59" s="9"/>
      <c r="D59" s="4"/>
      <c r="E59" s="5"/>
      <c r="F59" s="4"/>
      <c r="G59" s="5"/>
      <c r="H59" s="4"/>
      <c r="I59" s="3"/>
      <c r="J59" s="13"/>
      <c r="K59" s="5"/>
      <c r="L59" s="6"/>
      <c r="M59" s="5"/>
      <c r="N59" s="2"/>
      <c r="O59" s="7"/>
      <c r="P59" s="12"/>
      <c r="Q59" s="7">
        <v>156283</v>
      </c>
      <c r="R59" s="7">
        <v>619.63861531409998</v>
      </c>
      <c r="S59" s="7">
        <v>205200</v>
      </c>
      <c r="T59" s="43">
        <v>756.33189878639996</v>
      </c>
      <c r="U59" s="98">
        <v>246448</v>
      </c>
      <c r="V59" s="195">
        <v>802.16352820089992</v>
      </c>
    </row>
    <row r="60" spans="1:22" s="78" customFormat="1" ht="15" x14ac:dyDescent="0.25">
      <c r="A60" s="85"/>
      <c r="B60" s="178" t="s">
        <v>7</v>
      </c>
      <c r="C60" s="9"/>
      <c r="D60" s="4"/>
      <c r="E60" s="5"/>
      <c r="F60" s="4"/>
      <c r="G60" s="5"/>
      <c r="H60" s="4"/>
      <c r="I60" s="3"/>
      <c r="J60" s="13"/>
      <c r="K60" s="5"/>
      <c r="L60" s="6"/>
      <c r="M60" s="5"/>
      <c r="N60" s="2"/>
      <c r="O60" s="7"/>
      <c r="P60" s="12"/>
      <c r="Q60" s="7"/>
      <c r="R60" s="7"/>
      <c r="S60" s="7"/>
      <c r="T60" s="43"/>
      <c r="U60" s="98"/>
      <c r="V60" s="195"/>
    </row>
    <row r="61" spans="1:22" x14ac:dyDescent="0.2">
      <c r="A61" s="87"/>
      <c r="B61" s="179" t="s">
        <v>24</v>
      </c>
      <c r="C61" s="9"/>
      <c r="D61" s="4"/>
      <c r="E61" s="5"/>
      <c r="F61" s="4"/>
      <c r="G61" s="5"/>
      <c r="H61" s="4"/>
      <c r="I61" s="3"/>
      <c r="J61" s="13"/>
      <c r="K61" s="5"/>
      <c r="L61" s="6"/>
      <c r="M61" s="5"/>
      <c r="N61" s="2"/>
      <c r="O61" s="7"/>
      <c r="P61" s="12"/>
      <c r="Q61" s="7"/>
      <c r="R61" s="7"/>
      <c r="S61" s="7"/>
      <c r="T61" s="43"/>
      <c r="U61" s="98"/>
      <c r="V61" s="195"/>
    </row>
    <row r="62" spans="1:22" x14ac:dyDescent="0.2">
      <c r="A62" s="87"/>
      <c r="B62" s="178" t="s">
        <v>6</v>
      </c>
      <c r="C62" s="9"/>
      <c r="D62" s="4"/>
      <c r="E62" s="5"/>
      <c r="F62" s="4"/>
      <c r="G62" s="5"/>
      <c r="H62" s="4"/>
      <c r="I62" s="3"/>
      <c r="J62" s="13"/>
      <c r="K62" s="5"/>
      <c r="L62" s="6"/>
      <c r="M62" s="5"/>
      <c r="N62" s="2"/>
      <c r="O62" s="7"/>
      <c r="P62" s="12"/>
      <c r="Q62" s="7"/>
      <c r="R62" s="7"/>
      <c r="S62" s="7"/>
      <c r="T62" s="43"/>
      <c r="U62" s="98"/>
      <c r="V62" s="195"/>
    </row>
    <row r="63" spans="1:22" x14ac:dyDescent="0.2">
      <c r="A63" s="87"/>
      <c r="B63" s="178" t="s">
        <v>7</v>
      </c>
      <c r="C63" s="9"/>
      <c r="D63" s="4"/>
      <c r="E63" s="5"/>
      <c r="F63" s="4"/>
      <c r="G63" s="5"/>
      <c r="H63" s="4"/>
      <c r="I63" s="3"/>
      <c r="J63" s="13"/>
      <c r="K63" s="5"/>
      <c r="L63" s="6"/>
      <c r="M63" s="5"/>
      <c r="N63" s="2"/>
      <c r="O63" s="7"/>
      <c r="P63" s="12"/>
      <c r="Q63" s="7"/>
      <c r="R63" s="7"/>
      <c r="S63" s="7"/>
      <c r="T63" s="43"/>
      <c r="U63" s="98"/>
      <c r="V63" s="195"/>
    </row>
    <row r="64" spans="1:22" s="78" customFormat="1" ht="15" customHeight="1" x14ac:dyDescent="0.25">
      <c r="A64" s="85"/>
      <c r="B64" s="177"/>
      <c r="C64" s="9"/>
      <c r="D64" s="4"/>
      <c r="E64" s="5"/>
      <c r="F64" s="4"/>
      <c r="G64" s="5"/>
      <c r="H64" s="4"/>
      <c r="I64" s="3"/>
      <c r="J64" s="13"/>
      <c r="K64" s="5"/>
      <c r="L64" s="6"/>
      <c r="M64" s="5"/>
      <c r="N64" s="2"/>
      <c r="O64" s="20"/>
      <c r="P64" s="24"/>
      <c r="Q64" s="24"/>
      <c r="R64" s="24"/>
      <c r="S64" s="24"/>
      <c r="T64" s="43"/>
      <c r="U64" s="105"/>
      <c r="V64" s="201"/>
    </row>
    <row r="65" spans="1:23" s="78" customFormat="1" ht="15" x14ac:dyDescent="0.25">
      <c r="A65" s="85" t="s">
        <v>25</v>
      </c>
      <c r="B65" s="177" t="s">
        <v>26</v>
      </c>
      <c r="C65" s="207">
        <v>98717</v>
      </c>
      <c r="D65" s="67">
        <v>54110</v>
      </c>
      <c r="E65" s="67">
        <v>72737</v>
      </c>
      <c r="F65" s="67">
        <v>78379</v>
      </c>
      <c r="G65" s="67">
        <v>68572</v>
      </c>
      <c r="H65" s="67">
        <v>67456</v>
      </c>
      <c r="I65" s="67">
        <v>61715</v>
      </c>
      <c r="J65" s="67">
        <v>85806</v>
      </c>
      <c r="K65" s="67">
        <v>63096</v>
      </c>
      <c r="L65" s="67">
        <v>84015</v>
      </c>
      <c r="M65" s="67">
        <v>49205</v>
      </c>
      <c r="N65" s="67">
        <v>85295</v>
      </c>
      <c r="O65" s="68">
        <v>44372.002847160002</v>
      </c>
      <c r="P65" s="69">
        <v>83219.589927080669</v>
      </c>
      <c r="Q65" s="68">
        <v>47145</v>
      </c>
      <c r="R65" s="68">
        <v>89897.802687558127</v>
      </c>
      <c r="S65" s="68">
        <v>32576</v>
      </c>
      <c r="T65" s="70">
        <v>85362.199165010999</v>
      </c>
      <c r="U65" s="101">
        <v>27191</v>
      </c>
      <c r="V65" s="199">
        <v>81642.767183174146</v>
      </c>
    </row>
    <row r="66" spans="1:23" s="78" customFormat="1" ht="15" x14ac:dyDescent="0.25">
      <c r="A66" s="85"/>
      <c r="B66" s="178" t="s">
        <v>6</v>
      </c>
      <c r="C66" s="9"/>
      <c r="D66" s="4"/>
      <c r="E66" s="5"/>
      <c r="F66" s="4"/>
      <c r="G66" s="3"/>
      <c r="H66" s="8"/>
      <c r="I66" s="3"/>
      <c r="J66" s="13"/>
      <c r="K66" s="5"/>
      <c r="L66" s="6"/>
      <c r="M66" s="5"/>
      <c r="N66" s="2"/>
      <c r="O66" s="7">
        <v>18140.002847160002</v>
      </c>
      <c r="P66" s="14">
        <v>62327.835604014232</v>
      </c>
      <c r="Q66" s="7">
        <v>19308</v>
      </c>
      <c r="R66" s="7">
        <v>62164.37134781426</v>
      </c>
      <c r="S66" s="7">
        <v>5689</v>
      </c>
      <c r="T66" s="43">
        <v>6433.9184610904904</v>
      </c>
      <c r="U66" s="98">
        <v>3775</v>
      </c>
      <c r="V66" s="195">
        <v>2891.3178526436473</v>
      </c>
    </row>
    <row r="67" spans="1:23" s="78" customFormat="1" ht="15" x14ac:dyDescent="0.25">
      <c r="A67" s="85"/>
      <c r="B67" s="178" t="s">
        <v>7</v>
      </c>
      <c r="C67" s="9"/>
      <c r="D67" s="4"/>
      <c r="E67" s="5"/>
      <c r="F67" s="4"/>
      <c r="G67" s="3"/>
      <c r="H67" s="8"/>
      <c r="I67" s="3"/>
      <c r="J67" s="13"/>
      <c r="K67" s="5"/>
      <c r="L67" s="6"/>
      <c r="M67" s="5"/>
      <c r="N67" s="2"/>
      <c r="O67" s="7">
        <v>26232</v>
      </c>
      <c r="P67" s="14">
        <v>20891.754323066445</v>
      </c>
      <c r="Q67" s="7">
        <v>27837</v>
      </c>
      <c r="R67" s="7">
        <v>27733.431339743867</v>
      </c>
      <c r="S67" s="7">
        <v>26887</v>
      </c>
      <c r="T67" s="43">
        <v>78928.280703920522</v>
      </c>
      <c r="U67" s="98">
        <v>23416</v>
      </c>
      <c r="V67" s="195">
        <v>78751.449330530493</v>
      </c>
    </row>
    <row r="68" spans="1:23" s="78" customFormat="1" ht="12" customHeight="1" x14ac:dyDescent="0.25">
      <c r="A68" s="85"/>
      <c r="B68" s="177"/>
      <c r="C68" s="9"/>
      <c r="D68" s="4"/>
      <c r="E68" s="5"/>
      <c r="F68" s="4"/>
      <c r="G68" s="3"/>
      <c r="H68" s="8"/>
      <c r="I68" s="3"/>
      <c r="J68" s="13"/>
      <c r="K68" s="5"/>
      <c r="L68" s="6"/>
      <c r="M68" s="5"/>
      <c r="N68" s="2"/>
      <c r="O68" s="7"/>
      <c r="P68" s="12"/>
      <c r="Q68" s="7"/>
      <c r="R68" s="7"/>
      <c r="S68" s="7"/>
      <c r="T68" s="43"/>
      <c r="U68" s="98"/>
      <c r="V68" s="195"/>
    </row>
    <row r="69" spans="1:23" s="78" customFormat="1" ht="15" x14ac:dyDescent="0.25">
      <c r="A69" s="85" t="s">
        <v>27</v>
      </c>
      <c r="B69" s="177" t="s">
        <v>28</v>
      </c>
      <c r="C69" s="9"/>
      <c r="D69" s="4"/>
      <c r="E69" s="5"/>
      <c r="F69" s="4"/>
      <c r="G69" s="5"/>
      <c r="H69" s="4"/>
      <c r="I69" s="3"/>
      <c r="J69" s="13"/>
      <c r="K69" s="5"/>
      <c r="L69" s="6"/>
      <c r="M69" s="5"/>
      <c r="N69" s="2"/>
      <c r="O69" s="7"/>
      <c r="P69" s="12"/>
      <c r="Q69" s="7"/>
      <c r="R69" s="7"/>
      <c r="S69" s="7"/>
      <c r="T69" s="43"/>
      <c r="U69" s="98"/>
      <c r="V69" s="195"/>
    </row>
    <row r="70" spans="1:23" s="78" customFormat="1" ht="15" x14ac:dyDescent="0.25">
      <c r="A70" s="85"/>
      <c r="B70" s="178" t="s">
        <v>6</v>
      </c>
      <c r="C70" s="9"/>
      <c r="D70" s="4"/>
      <c r="E70" s="5"/>
      <c r="F70" s="4"/>
      <c r="G70" s="5"/>
      <c r="H70" s="4"/>
      <c r="I70" s="3"/>
      <c r="J70" s="13"/>
      <c r="K70" s="5"/>
      <c r="L70" s="6"/>
      <c r="M70" s="5"/>
      <c r="N70" s="2"/>
      <c r="O70" s="7"/>
      <c r="P70" s="6"/>
      <c r="Q70" s="7"/>
      <c r="R70" s="7"/>
      <c r="S70" s="25"/>
      <c r="T70" s="43"/>
      <c r="U70" s="98"/>
      <c r="V70" s="195"/>
    </row>
    <row r="71" spans="1:23" s="78" customFormat="1" ht="15" x14ac:dyDescent="0.25">
      <c r="A71" s="85"/>
      <c r="B71" s="178" t="s">
        <v>7</v>
      </c>
      <c r="C71" s="9"/>
      <c r="D71" s="4"/>
      <c r="E71" s="5"/>
      <c r="F71" s="4"/>
      <c r="G71" s="5"/>
      <c r="H71" s="4"/>
      <c r="I71" s="3"/>
      <c r="J71" s="13"/>
      <c r="K71" s="5"/>
      <c r="L71" s="6"/>
      <c r="M71" s="5"/>
      <c r="N71" s="2"/>
      <c r="O71" s="7"/>
      <c r="P71" s="6"/>
      <c r="Q71" s="7"/>
      <c r="R71" s="7"/>
      <c r="S71" s="25"/>
      <c r="T71" s="43"/>
      <c r="U71" s="98"/>
      <c r="V71" s="195"/>
      <c r="W71" s="165"/>
    </row>
    <row r="72" spans="1:23" ht="12" customHeight="1" thickBot="1" x14ac:dyDescent="0.25">
      <c r="A72" s="87"/>
      <c r="B72" s="179"/>
      <c r="C72" s="56"/>
      <c r="D72" s="26"/>
      <c r="E72" s="27"/>
      <c r="F72" s="26"/>
      <c r="G72" s="27"/>
      <c r="H72" s="26"/>
      <c r="I72" s="27"/>
      <c r="J72" s="28"/>
      <c r="K72" s="27"/>
      <c r="L72" s="29"/>
      <c r="M72" s="27"/>
      <c r="N72" s="30"/>
      <c r="O72" s="31"/>
      <c r="P72" s="29"/>
      <c r="Q72" s="31"/>
      <c r="R72" s="31"/>
      <c r="S72" s="32"/>
      <c r="T72" s="44"/>
      <c r="U72" s="106"/>
      <c r="V72" s="202"/>
    </row>
    <row r="73" spans="1:23" s="78" customFormat="1" ht="15.75" thickBot="1" x14ac:dyDescent="0.3">
      <c r="A73" s="84" t="s">
        <v>29</v>
      </c>
      <c r="B73" s="183" t="s">
        <v>30</v>
      </c>
      <c r="C73" s="210">
        <f>C11+C43+C53+C57+C65+C69</f>
        <v>6323229</v>
      </c>
      <c r="D73" s="210">
        <f>D11+D43+D53+D57+D65+D69</f>
        <v>3746469</v>
      </c>
      <c r="E73" s="210">
        <f>E11+E43+E53+E57+E65+E69</f>
        <v>6892604</v>
      </c>
      <c r="F73" s="210">
        <f t="shared" ref="F73:V73" si="0">F11+F43+F53+F57+F65+F69</f>
        <v>3931997</v>
      </c>
      <c r="G73" s="210">
        <f t="shared" si="0"/>
        <v>7377084</v>
      </c>
      <c r="H73" s="210">
        <f t="shared" si="0"/>
        <v>3398102</v>
      </c>
      <c r="I73" s="210">
        <f t="shared" si="0"/>
        <v>8039256</v>
      </c>
      <c r="J73" s="210">
        <f t="shared" si="0"/>
        <v>3899438</v>
      </c>
      <c r="K73" s="210">
        <f t="shared" si="0"/>
        <v>8758791</v>
      </c>
      <c r="L73" s="210">
        <f t="shared" si="0"/>
        <v>3719562</v>
      </c>
      <c r="M73" s="210">
        <f t="shared" si="0"/>
        <v>8675098</v>
      </c>
      <c r="N73" s="210">
        <f t="shared" si="0"/>
        <v>3624420</v>
      </c>
      <c r="O73" s="210">
        <f t="shared" si="0"/>
        <v>10254805.002847159</v>
      </c>
      <c r="P73" s="210">
        <f t="shared" si="0"/>
        <v>4277320.933965398</v>
      </c>
      <c r="Q73" s="210">
        <f t="shared" si="0"/>
        <v>11003086.811900001</v>
      </c>
      <c r="R73" s="210">
        <f t="shared" si="0"/>
        <v>4597460.4345876593</v>
      </c>
      <c r="S73" s="210">
        <f t="shared" si="0"/>
        <v>11942333</v>
      </c>
      <c r="T73" s="210">
        <f t="shared" si="0"/>
        <v>4512292.8603244089</v>
      </c>
      <c r="U73" s="210">
        <f t="shared" si="0"/>
        <v>13278058</v>
      </c>
      <c r="V73" s="210">
        <f t="shared" si="0"/>
        <v>4665958.20203795</v>
      </c>
    </row>
    <row r="74" spans="1:23" x14ac:dyDescent="0.2">
      <c r="A74" s="167"/>
      <c r="B74" s="184" t="s">
        <v>8</v>
      </c>
      <c r="C74" s="125"/>
      <c r="D74" s="126"/>
      <c r="E74" s="127"/>
      <c r="F74" s="126"/>
      <c r="G74" s="127"/>
      <c r="H74" s="126"/>
      <c r="I74" s="127"/>
      <c r="J74" s="128"/>
      <c r="K74" s="127"/>
      <c r="L74" s="129"/>
      <c r="M74" s="127"/>
      <c r="N74" s="130"/>
      <c r="O74" s="131"/>
      <c r="P74" s="132"/>
      <c r="Q74" s="133"/>
      <c r="R74" s="133"/>
      <c r="S74" s="134"/>
      <c r="T74" s="135"/>
      <c r="U74" s="136"/>
      <c r="V74" s="203"/>
    </row>
    <row r="75" spans="1:23" x14ac:dyDescent="0.2">
      <c r="A75" s="87"/>
      <c r="B75" s="179" t="s">
        <v>44</v>
      </c>
      <c r="C75" s="209">
        <v>177180</v>
      </c>
      <c r="D75" s="2">
        <v>727574</v>
      </c>
      <c r="E75" s="2">
        <v>225983</v>
      </c>
      <c r="F75" s="2">
        <v>774027</v>
      </c>
      <c r="G75" s="2">
        <v>209286</v>
      </c>
      <c r="H75" s="2">
        <v>791554</v>
      </c>
      <c r="I75" s="2">
        <v>262884</v>
      </c>
      <c r="J75" s="2">
        <v>715541</v>
      </c>
      <c r="K75" s="2">
        <v>493700</v>
      </c>
      <c r="L75" s="2">
        <v>692114.61695281684</v>
      </c>
      <c r="M75" s="2">
        <v>297273</v>
      </c>
      <c r="N75" s="2">
        <v>668565</v>
      </c>
      <c r="O75" s="7">
        <v>855275</v>
      </c>
      <c r="P75" s="7">
        <v>727497.53209932672</v>
      </c>
      <c r="Q75" s="7">
        <v>985059</v>
      </c>
      <c r="R75" s="7">
        <v>700319.96605959628</v>
      </c>
      <c r="S75" s="33">
        <v>1217666</v>
      </c>
      <c r="T75" s="45">
        <v>601612.97979933536</v>
      </c>
      <c r="U75" s="54">
        <v>1448783</v>
      </c>
      <c r="V75" s="204">
        <v>609102.67124887032</v>
      </c>
    </row>
    <row r="76" spans="1:23" x14ac:dyDescent="0.2">
      <c r="A76" s="87"/>
      <c r="B76" s="178" t="s">
        <v>6</v>
      </c>
      <c r="C76" s="34"/>
      <c r="D76" s="4"/>
      <c r="E76" s="5"/>
      <c r="F76" s="4"/>
      <c r="G76" s="5"/>
      <c r="H76" s="4"/>
      <c r="I76" s="5"/>
      <c r="J76" s="10"/>
      <c r="K76" s="5"/>
      <c r="L76" s="6"/>
      <c r="M76" s="5"/>
      <c r="N76" s="2"/>
      <c r="O76" s="7">
        <v>676897</v>
      </c>
      <c r="P76" s="14">
        <v>100567.93550897193</v>
      </c>
      <c r="Q76" s="7">
        <v>818731</v>
      </c>
      <c r="R76" s="7">
        <v>80121.453489250154</v>
      </c>
      <c r="S76" s="35">
        <v>1032179</v>
      </c>
      <c r="T76" s="45">
        <v>88781.22232212525</v>
      </c>
      <c r="U76" s="54">
        <v>1264348</v>
      </c>
      <c r="V76" s="204">
        <v>81677.943426011436</v>
      </c>
    </row>
    <row r="77" spans="1:23" x14ac:dyDescent="0.2">
      <c r="A77" s="87"/>
      <c r="B77" s="178" t="s">
        <v>7</v>
      </c>
      <c r="C77" s="34"/>
      <c r="D77" s="4"/>
      <c r="E77" s="5"/>
      <c r="F77" s="4"/>
      <c r="G77" s="5"/>
      <c r="H77" s="4"/>
      <c r="I77" s="5"/>
      <c r="J77" s="10"/>
      <c r="K77" s="5"/>
      <c r="L77" s="6"/>
      <c r="M77" s="5"/>
      <c r="N77" s="2"/>
      <c r="O77" s="7">
        <v>178341</v>
      </c>
      <c r="P77" s="14">
        <v>627532.19764988474</v>
      </c>
      <c r="Q77" s="7">
        <v>166328</v>
      </c>
      <c r="R77" s="7">
        <v>620198.51257034601</v>
      </c>
      <c r="S77" s="35">
        <v>185487</v>
      </c>
      <c r="T77" s="45">
        <v>512831.75747721014</v>
      </c>
      <c r="U77" s="54">
        <v>184435</v>
      </c>
      <c r="V77" s="204">
        <v>527424.72782285884</v>
      </c>
    </row>
    <row r="78" spans="1:23" ht="12.75" customHeight="1" x14ac:dyDescent="0.2">
      <c r="A78" s="87"/>
      <c r="B78" s="179"/>
      <c r="C78" s="34"/>
      <c r="D78" s="4"/>
      <c r="E78" s="5"/>
      <c r="F78" s="4"/>
      <c r="G78" s="5"/>
      <c r="H78" s="4"/>
      <c r="I78" s="5"/>
      <c r="J78" s="10"/>
      <c r="K78" s="5"/>
      <c r="L78" s="6"/>
      <c r="M78" s="5"/>
      <c r="N78" s="2"/>
      <c r="O78" s="7"/>
      <c r="P78" s="14"/>
      <c r="Q78" s="7"/>
      <c r="R78" s="7"/>
      <c r="S78" s="35"/>
      <c r="T78" s="45"/>
      <c r="U78" s="54"/>
      <c r="V78" s="204"/>
    </row>
    <row r="79" spans="1:23" ht="15" x14ac:dyDescent="0.25">
      <c r="A79" s="85" t="s">
        <v>31</v>
      </c>
      <c r="B79" s="179" t="s">
        <v>45</v>
      </c>
      <c r="C79" s="209">
        <v>184425</v>
      </c>
      <c r="D79" s="2">
        <v>512371</v>
      </c>
      <c r="E79" s="2">
        <v>176711</v>
      </c>
      <c r="F79" s="2">
        <v>423229</v>
      </c>
      <c r="G79" s="2">
        <v>163397</v>
      </c>
      <c r="H79" s="2">
        <v>284014</v>
      </c>
      <c r="I79" s="2">
        <v>160557</v>
      </c>
      <c r="J79" s="2">
        <v>370961</v>
      </c>
      <c r="K79" s="2">
        <v>241637</v>
      </c>
      <c r="L79" s="2">
        <v>404618.41864486679</v>
      </c>
      <c r="M79" s="2">
        <v>380525</v>
      </c>
      <c r="N79" s="2">
        <v>429234</v>
      </c>
      <c r="O79" s="7">
        <v>383012</v>
      </c>
      <c r="P79" s="14">
        <v>519130.41687032086</v>
      </c>
      <c r="Q79" s="7">
        <v>524152</v>
      </c>
      <c r="R79" s="7">
        <v>534194.50697685592</v>
      </c>
      <c r="S79" s="35">
        <v>599273</v>
      </c>
      <c r="T79" s="45">
        <v>485747.19207245921</v>
      </c>
      <c r="U79" s="54">
        <v>809182</v>
      </c>
      <c r="V79" s="204">
        <v>457858.00740742963</v>
      </c>
    </row>
    <row r="80" spans="1:23" ht="15" x14ac:dyDescent="0.25">
      <c r="A80" s="85"/>
      <c r="B80" s="178" t="s">
        <v>6</v>
      </c>
      <c r="C80" s="34"/>
      <c r="D80" s="4"/>
      <c r="E80" s="5"/>
      <c r="F80" s="4"/>
      <c r="G80" s="5"/>
      <c r="H80" s="4"/>
      <c r="I80" s="5"/>
      <c r="J80" s="10"/>
      <c r="K80" s="5"/>
      <c r="L80" s="6"/>
      <c r="M80" s="5"/>
      <c r="N80" s="2"/>
      <c r="O80" s="7">
        <v>106880</v>
      </c>
      <c r="P80" s="14">
        <v>86680.215869623833</v>
      </c>
      <c r="Q80" s="7">
        <v>135644</v>
      </c>
      <c r="R80" s="7">
        <v>85945.306917326423</v>
      </c>
      <c r="S80" s="35">
        <v>148970</v>
      </c>
      <c r="T80" s="45">
        <v>80800.932937085498</v>
      </c>
      <c r="U80" s="54">
        <v>149639</v>
      </c>
      <c r="V80" s="204">
        <v>57389.158107550342</v>
      </c>
    </row>
    <row r="81" spans="1:22" ht="15" x14ac:dyDescent="0.25">
      <c r="A81" s="85"/>
      <c r="B81" s="178" t="s">
        <v>7</v>
      </c>
      <c r="C81" s="34"/>
      <c r="D81" s="4"/>
      <c r="E81" s="5"/>
      <c r="F81" s="4"/>
      <c r="G81" s="5"/>
      <c r="H81" s="4"/>
      <c r="I81" s="5"/>
      <c r="J81" s="10"/>
      <c r="K81" s="5"/>
      <c r="L81" s="6"/>
      <c r="M81" s="5"/>
      <c r="N81" s="2"/>
      <c r="O81" s="7">
        <v>277303</v>
      </c>
      <c r="P81" s="14">
        <v>432418.55758378707</v>
      </c>
      <c r="Q81" s="7">
        <v>388508</v>
      </c>
      <c r="R81" s="7">
        <v>448249.20005952951</v>
      </c>
      <c r="S81" s="35">
        <v>450303</v>
      </c>
      <c r="T81" s="45">
        <v>404946.25913537369</v>
      </c>
      <c r="U81" s="54">
        <v>659543</v>
      </c>
      <c r="V81" s="204">
        <v>400468.84929987934</v>
      </c>
    </row>
    <row r="82" spans="1:22" ht="21" customHeight="1" x14ac:dyDescent="0.25">
      <c r="A82" s="85"/>
      <c r="B82" s="177"/>
      <c r="C82" s="34"/>
      <c r="D82" s="4"/>
      <c r="E82" s="5"/>
      <c r="F82" s="4"/>
      <c r="G82" s="5"/>
      <c r="H82" s="4"/>
      <c r="I82" s="5"/>
      <c r="J82" s="10"/>
      <c r="K82" s="5"/>
      <c r="L82" s="6"/>
      <c r="M82" s="5"/>
      <c r="N82" s="2"/>
      <c r="O82" s="7"/>
      <c r="P82" s="12"/>
      <c r="Q82" s="7"/>
      <c r="R82" s="7"/>
      <c r="S82" s="35"/>
      <c r="T82" s="45"/>
      <c r="U82" s="54"/>
      <c r="V82" s="204"/>
    </row>
    <row r="83" spans="1:22" ht="15" x14ac:dyDescent="0.25">
      <c r="A83" s="85" t="s">
        <v>32</v>
      </c>
      <c r="B83" s="177" t="s">
        <v>33</v>
      </c>
      <c r="C83" s="209">
        <v>59839</v>
      </c>
      <c r="D83" s="2">
        <v>20710308</v>
      </c>
      <c r="E83" s="2">
        <v>66937</v>
      </c>
      <c r="F83" s="2">
        <v>20808776</v>
      </c>
      <c r="G83" s="2">
        <v>53528</v>
      </c>
      <c r="H83" s="36">
        <v>10077655</v>
      </c>
      <c r="I83" s="2">
        <v>50843</v>
      </c>
      <c r="J83" s="2">
        <v>10837896</v>
      </c>
      <c r="K83" s="2">
        <v>46212</v>
      </c>
      <c r="L83" s="2">
        <v>13418332.344969595</v>
      </c>
      <c r="M83" s="2">
        <v>47979</v>
      </c>
      <c r="N83" s="2">
        <v>13806882</v>
      </c>
      <c r="O83" s="7">
        <v>44734</v>
      </c>
      <c r="P83" s="14">
        <v>13773321.968874667</v>
      </c>
      <c r="Q83" s="7">
        <v>53069</v>
      </c>
      <c r="R83" s="7">
        <v>9823586.1625438035</v>
      </c>
      <c r="S83" s="35">
        <v>45431</v>
      </c>
      <c r="T83" s="45">
        <v>8607304.3649843317</v>
      </c>
      <c r="U83" s="54">
        <v>42886</v>
      </c>
      <c r="V83" s="204">
        <v>9817565.1502913032</v>
      </c>
    </row>
    <row r="84" spans="1:22" ht="15" x14ac:dyDescent="0.25">
      <c r="A84" s="85"/>
      <c r="B84" s="179" t="s">
        <v>8</v>
      </c>
      <c r="C84" s="34"/>
      <c r="D84" s="4"/>
      <c r="E84" s="5"/>
      <c r="F84" s="4"/>
      <c r="G84" s="5"/>
      <c r="H84" s="4"/>
      <c r="I84" s="5"/>
      <c r="J84" s="10"/>
      <c r="K84" s="5"/>
      <c r="L84" s="6"/>
      <c r="M84" s="5"/>
      <c r="N84" s="2"/>
      <c r="O84" s="7"/>
      <c r="P84" s="14"/>
      <c r="Q84" s="37"/>
      <c r="R84" s="37"/>
      <c r="S84" s="35"/>
      <c r="T84" s="45"/>
      <c r="U84" s="54"/>
      <c r="V84" s="204"/>
    </row>
    <row r="85" spans="1:22" ht="20.25" customHeight="1" x14ac:dyDescent="0.25">
      <c r="A85" s="85"/>
      <c r="B85" s="179" t="s">
        <v>34</v>
      </c>
      <c r="C85" s="209">
        <v>21002</v>
      </c>
      <c r="D85" s="2">
        <v>9869333</v>
      </c>
      <c r="E85" s="2">
        <v>24788</v>
      </c>
      <c r="F85" s="2">
        <v>11030806</v>
      </c>
      <c r="G85" s="2">
        <v>27747</v>
      </c>
      <c r="H85" s="2">
        <v>6724681</v>
      </c>
      <c r="I85" s="2">
        <v>27393</v>
      </c>
      <c r="J85" s="2">
        <v>6864476</v>
      </c>
      <c r="K85" s="2">
        <v>23400</v>
      </c>
      <c r="L85" s="2">
        <v>8667781.933648888</v>
      </c>
      <c r="M85" s="2">
        <v>22746</v>
      </c>
      <c r="N85" s="2">
        <v>8505563</v>
      </c>
      <c r="O85" s="7">
        <v>22562</v>
      </c>
      <c r="P85" s="14">
        <v>8633998.8881538566</v>
      </c>
      <c r="Q85" s="7">
        <v>25106</v>
      </c>
      <c r="R85" s="7">
        <v>6365624.1078136154</v>
      </c>
      <c r="S85" s="35">
        <v>26507</v>
      </c>
      <c r="T85" s="45">
        <v>4961197.508684244</v>
      </c>
      <c r="U85" s="54">
        <v>27223</v>
      </c>
      <c r="V85" s="204">
        <v>5900579.4825239871</v>
      </c>
    </row>
    <row r="86" spans="1:22" ht="18" customHeight="1" x14ac:dyDescent="0.25">
      <c r="A86" s="85"/>
      <c r="B86" s="179"/>
      <c r="C86" s="34"/>
      <c r="D86" s="4"/>
      <c r="E86" s="5"/>
      <c r="F86" s="4"/>
      <c r="G86" s="5"/>
      <c r="H86" s="4"/>
      <c r="I86" s="5"/>
      <c r="J86" s="10"/>
      <c r="K86" s="5"/>
      <c r="L86" s="6"/>
      <c r="M86" s="5"/>
      <c r="N86" s="2"/>
      <c r="O86" s="7"/>
      <c r="P86" s="14"/>
      <c r="Q86" s="7"/>
      <c r="R86" s="7"/>
      <c r="S86" s="35"/>
      <c r="T86" s="45"/>
      <c r="U86" s="54"/>
      <c r="V86" s="204"/>
    </row>
    <row r="87" spans="1:22" ht="15.75" thickBot="1" x14ac:dyDescent="0.3">
      <c r="A87" s="168" t="s">
        <v>35</v>
      </c>
      <c r="B87" s="185" t="s">
        <v>36</v>
      </c>
      <c r="C87" s="211">
        <v>18161</v>
      </c>
      <c r="D87" s="57">
        <v>9552898</v>
      </c>
      <c r="E87" s="57">
        <v>21402</v>
      </c>
      <c r="F87" s="57">
        <v>10959167</v>
      </c>
      <c r="G87" s="57">
        <v>20990</v>
      </c>
      <c r="H87" s="57">
        <v>5889917</v>
      </c>
      <c r="I87" s="57">
        <v>18713</v>
      </c>
      <c r="J87" s="57">
        <v>5750989</v>
      </c>
      <c r="K87" s="57">
        <v>16506</v>
      </c>
      <c r="L87" s="57">
        <v>7067227.6548033953</v>
      </c>
      <c r="M87" s="57">
        <v>15582</v>
      </c>
      <c r="N87" s="57">
        <v>6624151</v>
      </c>
      <c r="O87" s="58">
        <v>15163</v>
      </c>
      <c r="P87" s="59">
        <v>6497102.1475898419</v>
      </c>
      <c r="Q87" s="58">
        <v>15221</v>
      </c>
      <c r="R87" s="58">
        <v>3701919.3301509568</v>
      </c>
      <c r="S87" s="60">
        <v>14524</v>
      </c>
      <c r="T87" s="61">
        <v>3973868.3485888517</v>
      </c>
      <c r="U87" s="62">
        <v>13615</v>
      </c>
      <c r="V87" s="205">
        <v>4487620.9134732187</v>
      </c>
    </row>
    <row r="88" spans="1:22" ht="15" x14ac:dyDescent="0.25">
      <c r="A88" s="85"/>
      <c r="B88" s="86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41"/>
      <c r="P88" s="41"/>
      <c r="Q88" s="41"/>
      <c r="R88" s="41"/>
      <c r="S88" s="64"/>
      <c r="T88" s="64"/>
      <c r="U88" s="65"/>
      <c r="V88" s="66"/>
    </row>
    <row r="89" spans="1:22" ht="12" customHeight="1" x14ac:dyDescent="0.2">
      <c r="A89" s="87"/>
      <c r="B89" s="77"/>
      <c r="C89" s="38">
        <f>C11+C43+C53+C65</f>
        <v>6323229</v>
      </c>
      <c r="D89" s="38">
        <f>D11+D43+D53+D65</f>
        <v>3746469</v>
      </c>
      <c r="E89" s="38"/>
      <c r="F89" s="39"/>
      <c r="G89" s="38"/>
      <c r="H89" s="39"/>
      <c r="I89" s="38"/>
      <c r="J89" s="39"/>
      <c r="K89" s="38"/>
      <c r="L89" s="40"/>
      <c r="M89" s="38"/>
      <c r="N89" s="40"/>
      <c r="O89" s="38"/>
      <c r="P89" s="40"/>
      <c r="Q89" s="41"/>
      <c r="R89" s="41"/>
      <c r="S89" s="38"/>
      <c r="T89" s="41"/>
      <c r="U89" s="40"/>
    </row>
    <row r="90" spans="1:22" x14ac:dyDescent="0.2">
      <c r="A90" s="87"/>
      <c r="B90" s="88" t="s">
        <v>38</v>
      </c>
      <c r="C90" s="1"/>
      <c r="D90" s="39"/>
      <c r="E90" s="38"/>
      <c r="F90" s="39"/>
      <c r="G90" s="38"/>
      <c r="H90" s="39"/>
      <c r="I90" s="38"/>
      <c r="J90" s="39"/>
      <c r="K90" s="38"/>
      <c r="L90" s="40"/>
      <c r="M90" s="38"/>
      <c r="N90" s="40"/>
      <c r="O90" s="38"/>
      <c r="P90" s="40"/>
      <c r="Q90" s="41"/>
      <c r="R90" s="41"/>
      <c r="S90" s="38"/>
      <c r="T90" s="41"/>
      <c r="U90" s="40"/>
    </row>
    <row r="91" spans="1:22" x14ac:dyDescent="0.2">
      <c r="A91" s="87"/>
      <c r="B91" s="89" t="s">
        <v>40</v>
      </c>
      <c r="C91" s="42"/>
      <c r="D91" s="39"/>
      <c r="E91" s="38"/>
      <c r="F91" s="39"/>
      <c r="G91" s="38"/>
      <c r="H91" s="39"/>
      <c r="I91" s="38"/>
      <c r="J91" s="39"/>
      <c r="K91" s="38"/>
      <c r="L91" s="40"/>
      <c r="M91" s="38"/>
      <c r="N91" s="40"/>
      <c r="O91" s="38"/>
      <c r="P91" s="40"/>
      <c r="Q91" s="41"/>
      <c r="R91" s="41"/>
      <c r="S91" s="38"/>
      <c r="T91" s="41"/>
      <c r="U91" s="40"/>
    </row>
    <row r="92" spans="1:22" x14ac:dyDescent="0.2">
      <c r="A92" s="87"/>
      <c r="B92" s="88" t="s">
        <v>39</v>
      </c>
      <c r="C92" s="1"/>
      <c r="D92" s="39"/>
      <c r="E92" s="38"/>
      <c r="F92" s="39"/>
      <c r="G92" s="38"/>
      <c r="H92" s="39"/>
      <c r="I92" s="38"/>
      <c r="J92" s="39"/>
      <c r="K92" s="38"/>
      <c r="L92" s="40"/>
      <c r="M92" s="38"/>
      <c r="N92" s="40"/>
      <c r="O92" s="38"/>
      <c r="P92" s="40"/>
      <c r="Q92" s="41"/>
      <c r="R92" s="41"/>
      <c r="S92" s="38"/>
      <c r="T92" s="41"/>
      <c r="U92" s="40"/>
    </row>
    <row r="93" spans="1:22" x14ac:dyDescent="0.2">
      <c r="A93" s="87"/>
      <c r="B93" s="89"/>
      <c r="C93" s="42"/>
      <c r="D93" s="39"/>
      <c r="E93" s="38"/>
      <c r="F93" s="39"/>
      <c r="G93" s="38"/>
      <c r="H93" s="39"/>
      <c r="I93" s="38"/>
      <c r="J93" s="39"/>
      <c r="K93" s="38"/>
      <c r="L93" s="40"/>
      <c r="M93" s="38"/>
      <c r="N93" s="40"/>
      <c r="O93" s="38"/>
      <c r="P93" s="40"/>
      <c r="Q93" s="41"/>
      <c r="R93" s="41"/>
      <c r="S93" s="38"/>
      <c r="T93" s="41"/>
      <c r="U93" s="40"/>
    </row>
    <row r="94" spans="1:22" x14ac:dyDescent="0.2">
      <c r="A94" s="87"/>
      <c r="B94" s="88"/>
      <c r="C94" s="1"/>
      <c r="D94" s="39"/>
      <c r="E94" s="38"/>
      <c r="F94" s="39"/>
      <c r="G94" s="38"/>
      <c r="H94" s="39"/>
      <c r="I94" s="38"/>
      <c r="J94" s="39"/>
      <c r="K94" s="38"/>
      <c r="L94" s="40"/>
      <c r="M94" s="38"/>
      <c r="N94" s="40"/>
      <c r="O94" s="38"/>
      <c r="P94" s="40"/>
      <c r="Q94" s="41"/>
      <c r="R94" s="41"/>
      <c r="S94" s="38"/>
      <c r="T94" s="41"/>
      <c r="U94" s="40"/>
    </row>
    <row r="95" spans="1:22" x14ac:dyDescent="0.2">
      <c r="A95" s="87"/>
      <c r="B95" s="77"/>
      <c r="C95" s="38"/>
      <c r="D95" s="39"/>
      <c r="E95" s="38"/>
      <c r="F95" s="39"/>
      <c r="G95" s="38"/>
      <c r="H95" s="39"/>
      <c r="I95" s="38"/>
      <c r="J95" s="39"/>
      <c r="K95" s="38"/>
      <c r="L95" s="40"/>
      <c r="M95" s="38"/>
      <c r="N95" s="40"/>
      <c r="O95" s="38"/>
      <c r="P95" s="40"/>
      <c r="Q95" s="41"/>
      <c r="R95" s="41"/>
      <c r="S95" s="38"/>
      <c r="T95" s="41"/>
      <c r="U95" s="40"/>
    </row>
    <row r="96" spans="1:22" x14ac:dyDescent="0.2">
      <c r="A96" s="87"/>
      <c r="B96" s="77"/>
      <c r="C96" s="38"/>
      <c r="D96" s="39"/>
      <c r="E96" s="38"/>
      <c r="F96" s="39"/>
      <c r="G96" s="38"/>
      <c r="H96" s="39"/>
      <c r="I96" s="38"/>
      <c r="J96" s="39"/>
      <c r="K96" s="38"/>
      <c r="L96" s="40"/>
      <c r="M96" s="38"/>
      <c r="N96" s="40"/>
      <c r="O96" s="38"/>
      <c r="P96" s="40"/>
      <c r="Q96" s="41"/>
      <c r="R96" s="41"/>
      <c r="S96" s="38"/>
      <c r="T96" s="41"/>
      <c r="U96" s="40"/>
    </row>
    <row r="97" spans="1:21" x14ac:dyDescent="0.2">
      <c r="A97" s="87"/>
      <c r="B97" s="77"/>
      <c r="C97" s="38"/>
      <c r="D97" s="39"/>
      <c r="E97" s="38"/>
      <c r="F97" s="39"/>
      <c r="G97" s="38"/>
      <c r="H97" s="39"/>
      <c r="I97" s="38"/>
      <c r="J97" s="39"/>
      <c r="K97" s="38"/>
      <c r="L97" s="40"/>
      <c r="M97" s="38"/>
      <c r="N97" s="40"/>
      <c r="O97" s="38"/>
      <c r="P97" s="40"/>
      <c r="Q97" s="41"/>
      <c r="R97" s="41"/>
      <c r="S97" s="38"/>
      <c r="T97" s="41"/>
      <c r="U97" s="40"/>
    </row>
    <row r="98" spans="1:21" x14ac:dyDescent="0.2">
      <c r="J98" s="92"/>
      <c r="K98" s="90"/>
      <c r="L98" s="49"/>
      <c r="M98" s="90"/>
      <c r="N98" s="49"/>
      <c r="O98" s="38"/>
      <c r="P98" s="40"/>
      <c r="Q98" s="41"/>
      <c r="R98" s="41"/>
      <c r="S98" s="38"/>
      <c r="T98" s="41"/>
      <c r="U98" s="49"/>
    </row>
    <row r="99" spans="1:21" x14ac:dyDescent="0.2">
      <c r="K99" s="90"/>
      <c r="L99" s="50"/>
      <c r="M99" s="90"/>
      <c r="N99" s="50"/>
      <c r="O99" s="90"/>
      <c r="P99" s="49"/>
      <c r="Q99" s="93"/>
      <c r="R99" s="93"/>
      <c r="S99" s="94"/>
      <c r="T99" s="93"/>
      <c r="U99" s="50"/>
    </row>
    <row r="100" spans="1:21" x14ac:dyDescent="0.2">
      <c r="K100" s="90"/>
      <c r="L100" s="50"/>
      <c r="M100" s="90"/>
      <c r="N100" s="50"/>
      <c r="O100" s="90"/>
      <c r="P100" s="50"/>
      <c r="Q100" s="95"/>
      <c r="R100" s="95"/>
      <c r="T100" s="95"/>
      <c r="U100" s="50"/>
    </row>
    <row r="101" spans="1:21" x14ac:dyDescent="0.2">
      <c r="K101" s="90"/>
      <c r="L101" s="50"/>
      <c r="M101" s="90"/>
      <c r="N101" s="50"/>
      <c r="O101" s="90"/>
      <c r="P101" s="50"/>
      <c r="Q101" s="95"/>
      <c r="R101" s="95"/>
      <c r="T101" s="95"/>
      <c r="U101" s="50"/>
    </row>
    <row r="102" spans="1:21" x14ac:dyDescent="0.2">
      <c r="K102" s="90"/>
      <c r="L102" s="50"/>
      <c r="M102" s="90"/>
      <c r="N102" s="50"/>
      <c r="O102" s="90"/>
      <c r="P102" s="50"/>
      <c r="Q102" s="95"/>
      <c r="R102" s="95"/>
      <c r="T102" s="95"/>
      <c r="U102" s="50"/>
    </row>
    <row r="103" spans="1:21" x14ac:dyDescent="0.2">
      <c r="K103" s="90"/>
      <c r="L103" s="50"/>
      <c r="M103" s="90"/>
      <c r="N103" s="50"/>
      <c r="O103" s="90"/>
      <c r="P103" s="50"/>
      <c r="Q103" s="95"/>
      <c r="R103" s="95"/>
      <c r="T103" s="95"/>
      <c r="U103" s="50"/>
    </row>
    <row r="104" spans="1:21" x14ac:dyDescent="0.2">
      <c r="K104" s="90"/>
      <c r="L104" s="50"/>
      <c r="M104" s="90"/>
      <c r="N104" s="50"/>
      <c r="O104" s="90"/>
      <c r="P104" s="50"/>
      <c r="Q104" s="95"/>
      <c r="R104" s="95"/>
      <c r="T104" s="95"/>
      <c r="U104" s="50"/>
    </row>
    <row r="105" spans="1:21" x14ac:dyDescent="0.2">
      <c r="K105" s="90"/>
      <c r="L105" s="50"/>
      <c r="M105" s="90"/>
      <c r="N105" s="50"/>
      <c r="O105" s="90"/>
      <c r="P105" s="50"/>
      <c r="Q105" s="95"/>
      <c r="R105" s="95"/>
      <c r="T105" s="95"/>
      <c r="U105" s="50"/>
    </row>
    <row r="106" spans="1:21" x14ac:dyDescent="0.2">
      <c r="K106" s="90"/>
      <c r="L106" s="50"/>
      <c r="M106" s="90"/>
      <c r="N106" s="50"/>
      <c r="O106" s="90"/>
      <c r="P106" s="50"/>
      <c r="Q106" s="95"/>
      <c r="R106" s="95"/>
      <c r="T106" s="95"/>
      <c r="U106" s="50"/>
    </row>
    <row r="107" spans="1:21" x14ac:dyDescent="0.2">
      <c r="K107" s="90"/>
      <c r="L107" s="50"/>
      <c r="M107" s="90"/>
      <c r="N107" s="50"/>
      <c r="O107" s="90"/>
      <c r="P107" s="50"/>
      <c r="Q107" s="95"/>
      <c r="R107" s="95"/>
      <c r="T107" s="95"/>
      <c r="U107" s="50"/>
    </row>
    <row r="108" spans="1:21" x14ac:dyDescent="0.2">
      <c r="K108" s="90"/>
      <c r="L108" s="50"/>
      <c r="M108" s="90"/>
      <c r="N108" s="50"/>
      <c r="O108" s="90"/>
      <c r="P108" s="50"/>
      <c r="Q108" s="95"/>
      <c r="R108" s="95"/>
      <c r="T108" s="95"/>
      <c r="U108" s="50"/>
    </row>
    <row r="109" spans="1:21" x14ac:dyDescent="0.2">
      <c r="K109" s="90"/>
      <c r="L109" s="50"/>
      <c r="M109" s="90"/>
      <c r="N109" s="50"/>
      <c r="O109" s="90"/>
      <c r="P109" s="50"/>
      <c r="Q109" s="95"/>
      <c r="R109" s="95"/>
      <c r="T109" s="95"/>
      <c r="U109" s="50"/>
    </row>
    <row r="110" spans="1:21" x14ac:dyDescent="0.2">
      <c r="K110" s="90"/>
      <c r="L110" s="50"/>
      <c r="M110" s="90"/>
      <c r="N110" s="50"/>
      <c r="O110" s="90"/>
      <c r="P110" s="50"/>
      <c r="Q110" s="95"/>
      <c r="R110" s="95"/>
      <c r="T110" s="95"/>
      <c r="U110" s="50"/>
    </row>
    <row r="111" spans="1:21" x14ac:dyDescent="0.2">
      <c r="K111" s="90"/>
      <c r="L111" s="50"/>
      <c r="M111" s="90"/>
      <c r="N111" s="50"/>
      <c r="O111" s="90"/>
      <c r="P111" s="50"/>
      <c r="Q111" s="95"/>
      <c r="R111" s="95"/>
      <c r="T111" s="95"/>
      <c r="U111" s="50"/>
    </row>
    <row r="112" spans="1:21" x14ac:dyDescent="0.2">
      <c r="K112" s="90"/>
      <c r="L112" s="50"/>
      <c r="M112" s="90"/>
      <c r="N112" s="50"/>
      <c r="O112" s="90"/>
      <c r="P112" s="50"/>
      <c r="Q112" s="95"/>
      <c r="R112" s="95"/>
      <c r="T112" s="95"/>
      <c r="U112" s="50"/>
    </row>
    <row r="113" spans="11:21" x14ac:dyDescent="0.2">
      <c r="K113" s="90"/>
      <c r="L113" s="50"/>
      <c r="M113" s="90"/>
      <c r="N113" s="50"/>
      <c r="O113" s="90"/>
      <c r="P113" s="50"/>
      <c r="Q113" s="95"/>
      <c r="R113" s="95"/>
      <c r="T113" s="95"/>
      <c r="U113" s="50"/>
    </row>
    <row r="114" spans="11:21" x14ac:dyDescent="0.2">
      <c r="K114" s="90"/>
      <c r="L114" s="50"/>
      <c r="M114" s="90"/>
      <c r="N114" s="50"/>
      <c r="O114" s="90"/>
      <c r="P114" s="50"/>
      <c r="Q114" s="95"/>
      <c r="R114" s="95"/>
      <c r="T114" s="95"/>
      <c r="U114" s="50"/>
    </row>
    <row r="115" spans="11:21" x14ac:dyDescent="0.2">
      <c r="K115" s="96"/>
      <c r="M115" s="96"/>
      <c r="O115" s="90"/>
      <c r="P115" s="50"/>
      <c r="Q115" s="95"/>
      <c r="R115" s="95"/>
      <c r="T115" s="95"/>
    </row>
    <row r="116" spans="11:21" x14ac:dyDescent="0.2">
      <c r="K116" s="96"/>
      <c r="M116" s="96"/>
      <c r="O116" s="96"/>
    </row>
    <row r="117" spans="11:21" x14ac:dyDescent="0.2">
      <c r="K117" s="96"/>
      <c r="M117" s="96"/>
      <c r="O117" s="96"/>
    </row>
    <row r="118" spans="11:21" x14ac:dyDescent="0.2">
      <c r="K118" s="96"/>
      <c r="M118" s="96"/>
      <c r="O118" s="96"/>
    </row>
    <row r="119" spans="11:21" x14ac:dyDescent="0.2">
      <c r="K119" s="96"/>
      <c r="M119" s="96"/>
      <c r="O119" s="96"/>
    </row>
    <row r="120" spans="11:21" x14ac:dyDescent="0.2">
      <c r="K120" s="96"/>
      <c r="M120" s="96"/>
      <c r="O120" s="96"/>
    </row>
    <row r="121" spans="11:21" x14ac:dyDescent="0.2">
      <c r="O121" s="96"/>
    </row>
  </sheetData>
  <mergeCells count="13">
    <mergeCell ref="Q9:R9"/>
    <mergeCell ref="S9:T9"/>
    <mergeCell ref="U9:V9"/>
    <mergeCell ref="A8:D8"/>
    <mergeCell ref="P8:T8"/>
    <mergeCell ref="B9:B10"/>
    <mergeCell ref="C9:D9"/>
    <mergeCell ref="E9:F9"/>
    <mergeCell ref="G9:H9"/>
    <mergeCell ref="I9:J9"/>
    <mergeCell ref="K9:L9"/>
    <mergeCell ref="M9:N9"/>
    <mergeCell ref="O9:P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years 2018-2024</vt:lpstr>
      <vt:lpstr>years 2008- 2017</vt:lpstr>
      <vt:lpstr>'years 2018-2024'!Print_Area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Semi</dc:creator>
  <cp:lastModifiedBy>Evis Çeli</cp:lastModifiedBy>
  <cp:lastPrinted>2017-05-05T08:03:18Z</cp:lastPrinted>
  <dcterms:created xsi:type="dcterms:W3CDTF">2014-08-05T12:44:24Z</dcterms:created>
  <dcterms:modified xsi:type="dcterms:W3CDTF">2025-02-06T09:52:13Z</dcterms:modified>
</cp:coreProperties>
</file>