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1555" windowHeight="8580"/>
  </bookViews>
  <sheets>
    <sheet name="instruments" sheetId="1" r:id="rId1"/>
  </sheets>
  <definedNames>
    <definedName name="_xlnm.Print_Area" localSheetId="0">instruments!$A$1:$L$110</definedName>
  </definedNames>
  <calcPr calcId="152511"/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D59" i="1"/>
  <c r="H23" i="1" l="1"/>
  <c r="L25" i="1" l="1"/>
  <c r="L24" i="1"/>
  <c r="J23" i="1"/>
  <c r="K16" i="1"/>
  <c r="L16" i="1"/>
  <c r="K17" i="1"/>
  <c r="L17" i="1"/>
  <c r="K21" i="1"/>
  <c r="L21" i="1"/>
  <c r="K22" i="1"/>
  <c r="L22" i="1"/>
  <c r="K24" i="1"/>
  <c r="K25" i="1"/>
  <c r="K30" i="1"/>
  <c r="L30" i="1"/>
  <c r="K31" i="1"/>
  <c r="L31" i="1"/>
  <c r="G70" i="1" l="1"/>
  <c r="H70" i="1"/>
  <c r="I70" i="1"/>
  <c r="J70" i="1"/>
  <c r="F70" i="1"/>
  <c r="K49" i="1" l="1"/>
  <c r="K48" i="1"/>
  <c r="C59" i="1" l="1"/>
  <c r="L33" i="1" l="1"/>
  <c r="L34" i="1"/>
  <c r="K33" i="1"/>
  <c r="K34" i="1"/>
  <c r="L39" i="1"/>
  <c r="L40" i="1"/>
  <c r="K39" i="1"/>
  <c r="K40" i="1"/>
  <c r="C62" i="1" l="1"/>
  <c r="C58" i="1" s="1"/>
  <c r="D62" i="1"/>
  <c r="D58" i="1" s="1"/>
  <c r="C76" i="1"/>
  <c r="D76" i="1"/>
  <c r="C80" i="1"/>
  <c r="D80" i="1"/>
  <c r="C66" i="1"/>
  <c r="D66" i="1"/>
  <c r="C54" i="1"/>
  <c r="D54" i="1"/>
  <c r="C50" i="1"/>
  <c r="D50" i="1"/>
  <c r="C47" i="1"/>
  <c r="D47" i="1"/>
  <c r="C41" i="1"/>
  <c r="D41" i="1"/>
  <c r="C38" i="1"/>
  <c r="D38" i="1"/>
  <c r="C35" i="1"/>
  <c r="D35" i="1"/>
  <c r="C29" i="1"/>
  <c r="D29" i="1"/>
  <c r="C23" i="1"/>
  <c r="D23" i="1"/>
  <c r="D20" i="1"/>
  <c r="D15" i="1"/>
  <c r="D27" i="1" l="1"/>
  <c r="D13" i="1" s="1"/>
  <c r="D45" i="1"/>
  <c r="C45" i="1"/>
  <c r="C27" i="1"/>
  <c r="G62" i="1"/>
  <c r="G58" i="1" s="1"/>
  <c r="H62" i="1"/>
  <c r="H58" i="1" s="1"/>
  <c r="I62" i="1"/>
  <c r="I58" i="1" s="1"/>
  <c r="J62" i="1"/>
  <c r="J58" i="1" s="1"/>
  <c r="G32" i="1"/>
  <c r="H32" i="1"/>
  <c r="I32" i="1"/>
  <c r="J32" i="1"/>
  <c r="G80" i="1"/>
  <c r="H80" i="1"/>
  <c r="I80" i="1"/>
  <c r="J80" i="1"/>
  <c r="G76" i="1"/>
  <c r="H76" i="1"/>
  <c r="I76" i="1"/>
  <c r="J76" i="1"/>
  <c r="G66" i="1"/>
  <c r="H66" i="1"/>
  <c r="I66" i="1"/>
  <c r="J66" i="1"/>
  <c r="G54" i="1"/>
  <c r="H54" i="1"/>
  <c r="I54" i="1"/>
  <c r="J54" i="1"/>
  <c r="G50" i="1"/>
  <c r="H50" i="1"/>
  <c r="I50" i="1"/>
  <c r="J50" i="1"/>
  <c r="G47" i="1"/>
  <c r="H47" i="1"/>
  <c r="I47" i="1"/>
  <c r="J47" i="1"/>
  <c r="G41" i="1"/>
  <c r="H41" i="1"/>
  <c r="I41" i="1"/>
  <c r="J41" i="1"/>
  <c r="G38" i="1"/>
  <c r="H38" i="1"/>
  <c r="I38" i="1"/>
  <c r="J38" i="1"/>
  <c r="G35" i="1"/>
  <c r="H35" i="1"/>
  <c r="I35" i="1"/>
  <c r="J35" i="1"/>
  <c r="G29" i="1"/>
  <c r="H29" i="1"/>
  <c r="I29" i="1"/>
  <c r="J29" i="1"/>
  <c r="G23" i="1"/>
  <c r="I23" i="1"/>
  <c r="G20" i="1"/>
  <c r="H20" i="1"/>
  <c r="I20" i="1"/>
  <c r="J20" i="1"/>
  <c r="G15" i="1"/>
  <c r="H15" i="1"/>
  <c r="I15" i="1"/>
  <c r="J15" i="1"/>
  <c r="E15" i="1"/>
  <c r="G45" i="1" l="1"/>
  <c r="D74" i="1"/>
  <c r="I45" i="1"/>
  <c r="J45" i="1"/>
  <c r="J27" i="1"/>
  <c r="H45" i="1"/>
  <c r="G27" i="1"/>
  <c r="I27" i="1"/>
  <c r="H27" i="1"/>
  <c r="F80" i="1"/>
  <c r="E80" i="1"/>
  <c r="F76" i="1"/>
  <c r="E76" i="1"/>
  <c r="E70" i="1"/>
  <c r="F66" i="1"/>
  <c r="E66" i="1"/>
  <c r="F62" i="1"/>
  <c r="F58" i="1" s="1"/>
  <c r="E62" i="1"/>
  <c r="F54" i="1"/>
  <c r="E54" i="1"/>
  <c r="F50" i="1"/>
  <c r="E50" i="1"/>
  <c r="F47" i="1"/>
  <c r="E47" i="1"/>
  <c r="F41" i="1"/>
  <c r="E41" i="1"/>
  <c r="F38" i="1"/>
  <c r="E38" i="1"/>
  <c r="F35" i="1"/>
  <c r="E35" i="1"/>
  <c r="F32" i="1"/>
  <c r="L32" i="1" s="1"/>
  <c r="E32" i="1"/>
  <c r="K32" i="1" s="1"/>
  <c r="F29" i="1"/>
  <c r="E29" i="1"/>
  <c r="F23" i="1"/>
  <c r="L23" i="1" s="1"/>
  <c r="E23" i="1"/>
  <c r="F20" i="1"/>
  <c r="E20" i="1"/>
  <c r="F15" i="1"/>
  <c r="E27" i="1" l="1"/>
  <c r="E13" i="1" s="1"/>
  <c r="E45" i="1"/>
  <c r="F45" i="1"/>
  <c r="F27" i="1"/>
  <c r="F13" i="1" s="1"/>
  <c r="E58" i="1"/>
  <c r="C20" i="1"/>
  <c r="C15" i="1"/>
  <c r="E74" i="1" l="1"/>
  <c r="F74" i="1"/>
  <c r="G13" i="1"/>
  <c r="H13" i="1"/>
  <c r="I13" i="1"/>
  <c r="J13" i="1"/>
  <c r="C13" i="1"/>
  <c r="C74" i="1" l="1"/>
  <c r="K13" i="1"/>
  <c r="G74" i="1"/>
  <c r="H74" i="1"/>
  <c r="I74" i="1"/>
  <c r="J74" i="1"/>
  <c r="K74" i="1" l="1"/>
  <c r="K23" i="1"/>
  <c r="K51" i="1" l="1"/>
  <c r="K52" i="1"/>
  <c r="L51" i="1"/>
  <c r="K50" i="1" l="1"/>
  <c r="L71" i="1" l="1"/>
  <c r="L72" i="1"/>
  <c r="K71" i="1"/>
  <c r="K72" i="1"/>
  <c r="K70" i="1"/>
  <c r="L70" i="1"/>
  <c r="K61" i="1"/>
  <c r="K63" i="1"/>
  <c r="K64" i="1"/>
  <c r="L61" i="1"/>
  <c r="L62" i="1"/>
  <c r="L63" i="1"/>
  <c r="L64" i="1"/>
  <c r="K62" i="1"/>
  <c r="K76" i="1" l="1"/>
  <c r="K66" i="1" l="1"/>
  <c r="K67" i="1"/>
  <c r="K68" i="1"/>
  <c r="K55" i="1"/>
  <c r="K56" i="1"/>
  <c r="K58" i="1"/>
  <c r="K59" i="1"/>
  <c r="K60" i="1"/>
  <c r="K75" i="1"/>
  <c r="K77" i="1"/>
  <c r="K78" i="1"/>
  <c r="K80" i="1"/>
  <c r="K81" i="1"/>
  <c r="K82" i="1"/>
  <c r="K83" i="1"/>
  <c r="K84" i="1"/>
  <c r="K86" i="1"/>
  <c r="K88" i="1"/>
  <c r="K54" i="1"/>
  <c r="K15" i="1" l="1"/>
  <c r="L15" i="1"/>
  <c r="K20" i="1"/>
  <c r="L20" i="1"/>
  <c r="K27" i="1"/>
  <c r="L27" i="1"/>
  <c r="K29" i="1"/>
  <c r="L29" i="1"/>
  <c r="K35" i="1"/>
  <c r="L35" i="1"/>
  <c r="K36" i="1"/>
  <c r="L36" i="1"/>
  <c r="K37" i="1"/>
  <c r="L37" i="1"/>
  <c r="K38" i="1"/>
  <c r="L38" i="1"/>
  <c r="K41" i="1"/>
  <c r="L41" i="1"/>
  <c r="K42" i="1"/>
  <c r="L42" i="1"/>
  <c r="K43" i="1"/>
  <c r="L43" i="1"/>
  <c r="K45" i="1"/>
  <c r="L45" i="1"/>
  <c r="K47" i="1"/>
  <c r="L47" i="1"/>
  <c r="L48" i="1"/>
  <c r="L49" i="1"/>
  <c r="L50" i="1"/>
  <c r="L52" i="1"/>
  <c r="L54" i="1"/>
  <c r="L55" i="1"/>
  <c r="L56" i="1"/>
  <c r="L58" i="1"/>
  <c r="L59" i="1"/>
  <c r="L60" i="1"/>
  <c r="L66" i="1"/>
  <c r="L67" i="1"/>
  <c r="L68" i="1"/>
  <c r="L74" i="1"/>
  <c r="L75" i="1"/>
  <c r="L76" i="1"/>
  <c r="L77" i="1"/>
  <c r="L78" i="1"/>
  <c r="L80" i="1"/>
  <c r="L81" i="1"/>
  <c r="L82" i="1"/>
  <c r="L84" i="1"/>
  <c r="L86" i="1"/>
  <c r="L88" i="1"/>
  <c r="L13" i="1"/>
</calcChain>
</file>

<file path=xl/sharedStrings.xml><?xml version="1.0" encoding="utf-8"?>
<sst xmlns="http://schemas.openxmlformats.org/spreadsheetml/2006/main" count="93" uniqueCount="52">
  <si>
    <t>I</t>
  </si>
  <si>
    <t xml:space="preserve">a-     Internet banking </t>
  </si>
  <si>
    <t xml:space="preserve">c-   Mobile banking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</si>
  <si>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</si>
  <si>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</si>
  <si>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</si>
  <si>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</si>
  <si>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</si>
  <si>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</si>
  <si>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</si>
  <si>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</si>
  <si>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</si>
  <si>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Q4</t>
  </si>
  <si>
    <t xml:space="preserve">Number </t>
  </si>
  <si>
    <t xml:space="preserve">Value </t>
  </si>
  <si>
    <t>Rubric</t>
  </si>
  <si>
    <t xml:space="preserve">Indicator </t>
  </si>
  <si>
    <t xml:space="preserve">credit transfers initiated by the customers </t>
  </si>
  <si>
    <t xml:space="preserve">individuals </t>
  </si>
  <si>
    <t xml:space="preserve">businesses </t>
  </si>
  <si>
    <t xml:space="preserve">from which </t>
  </si>
  <si>
    <t xml:space="preserve">            -   in the accounts of the same bank</t>
  </si>
  <si>
    <t xml:space="preserve">           -   interbank </t>
  </si>
  <si>
    <t xml:space="preserve">b-    Telephone banking </t>
  </si>
  <si>
    <t>d-   Computer banking</t>
  </si>
  <si>
    <t>e-  other</t>
  </si>
  <si>
    <t xml:space="preserve">payments through cards </t>
  </si>
  <si>
    <t xml:space="preserve">1-debit cards </t>
  </si>
  <si>
    <t xml:space="preserve">2- credit cards </t>
  </si>
  <si>
    <t xml:space="preserve">Direct debit </t>
  </si>
  <si>
    <t xml:space="preserve">e-money payments </t>
  </si>
  <si>
    <t xml:space="preserve">1-payment by cards </t>
  </si>
  <si>
    <t>2- other means</t>
  </si>
  <si>
    <t xml:space="preserve">Cheques </t>
  </si>
  <si>
    <t xml:space="preserve">Others </t>
  </si>
  <si>
    <t>Total (I+II+III+IV+V+VI)</t>
  </si>
  <si>
    <t xml:space="preserve">Interbank transactions </t>
  </si>
  <si>
    <t>1. outgoing international payments ( bank to bank )</t>
  </si>
  <si>
    <t xml:space="preserve">Incoming international  payments ( bank to bank) </t>
  </si>
  <si>
    <t>Source: BoA</t>
  </si>
  <si>
    <t>Data are not audited by the Bank of Albania</t>
  </si>
  <si>
    <t xml:space="preserve">1.outgoing international payments initiated by the customers </t>
  </si>
  <si>
    <t xml:space="preserve">Incoming international payments initiated by the customers </t>
  </si>
  <si>
    <t>1-paper based credit transfers*</t>
  </si>
  <si>
    <t>2-electronic credit transfers</t>
  </si>
  <si>
    <t>Total Year 2024</t>
  </si>
  <si>
    <t>Payment per type of instruments  in volume and in value year 2024 ( in million LEK)</t>
  </si>
  <si>
    <t>Number</t>
  </si>
  <si>
    <t>*there's an update from one of the reporting banks</t>
  </si>
  <si>
    <t>Q1*</t>
  </si>
  <si>
    <t>Q2*</t>
  </si>
  <si>
    <t>Q3*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</si>
</sst>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Cambria"/>
      <family val="1"/>
      <scheme val="major"/>
    </font>
    <font>
      <b/>
      <sz val="12"/>
      <color theme="3"/>
      <name val="Cambria"/>
      <family val="1"/>
      <charset val="238"/>
      <scheme val="major"/>
    </font>
    <font>
      <i/>
      <sz val="12"/>
      <name val="Cambria"/>
      <family val="1"/>
      <scheme val="major"/>
    </font>
    <font>
      <i/>
      <sz val="11"/>
      <name val="Arial"/>
      <family val="2"/>
    </font>
    <font>
      <sz val="11"/>
      <name val="Cambria"/>
      <family val="1"/>
      <scheme val="major"/>
    </font>
    <font>
      <sz val="11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3" fillId="0" borderId="0">
      <alignment vertical="top"/>
    </xf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43" fontId="6" fillId="2" borderId="1" xfId="1" applyFont="1" applyFill="1" applyBorder="1" applyAlignment="1">
      <alignment horizontal="right"/>
    </xf>
    <xf numFmtId="43" fontId="7" fillId="3" borderId="1" xfId="1" applyFont="1" applyFill="1" applyBorder="1" applyAlignment="1"/>
    <xf numFmtId="43" fontId="7" fillId="2" borderId="1" xfId="1" applyFont="1" applyFill="1" applyBorder="1" applyAlignment="1"/>
    <xf numFmtId="43" fontId="7" fillId="2" borderId="1" xfId="1" applyFont="1" applyFill="1" applyBorder="1" applyAlignment="1">
      <alignment horizontal="right"/>
    </xf>
    <xf numFmtId="43" fontId="6" fillId="2" borderId="1" xfId="1" applyFont="1" applyFill="1" applyBorder="1" applyAlignment="1"/>
    <xf numFmtId="43" fontId="6" fillId="2" borderId="0" xfId="1" applyFont="1" applyFill="1" applyBorder="1" applyAlignment="1">
      <alignment horizontal="center"/>
    </xf>
    <xf numFmtId="43" fontId="6" fillId="2" borderId="0" xfId="1" applyFont="1" applyFill="1" applyBorder="1" applyAlignment="1"/>
    <xf numFmtId="43" fontId="7" fillId="2" borderId="0" xfId="1" applyFont="1" applyFill="1" applyBorder="1" applyAlignment="1"/>
    <xf numFmtId="43" fontId="6" fillId="2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7" fillId="4" borderId="1" xfId="1" applyFont="1" applyFill="1" applyBorder="1" applyAlignment="1"/>
    <xf numFmtId="43" fontId="6" fillId="2" borderId="12" xfId="1" applyFont="1" applyFill="1" applyBorder="1" applyAlignment="1"/>
    <xf numFmtId="43" fontId="6" fillId="2" borderId="0" xfId="1" applyFont="1" applyFill="1" applyAlignment="1"/>
    <xf numFmtId="43" fontId="6" fillId="0" borderId="1" xfId="1" applyFont="1" applyFill="1" applyBorder="1" applyAlignment="1"/>
    <xf numFmtId="43" fontId="6" fillId="2" borderId="0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6" fillId="2" borderId="9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right"/>
    </xf>
    <xf numFmtId="43" fontId="7" fillId="2" borderId="9" xfId="1" applyFont="1" applyFill="1" applyBorder="1" applyAlignment="1"/>
    <xf numFmtId="43" fontId="6" fillId="0" borderId="1" xfId="1" applyFont="1" applyFill="1" applyBorder="1" applyAlignment="1">
      <alignment horizontal="right"/>
    </xf>
    <xf numFmtId="43" fontId="9" fillId="2" borderId="1" xfId="1" applyFont="1" applyFill="1" applyBorder="1" applyAlignment="1"/>
    <xf numFmtId="43" fontId="6" fillId="2" borderId="9" xfId="1" applyFont="1" applyFill="1" applyBorder="1" applyAlignment="1"/>
    <xf numFmtId="43" fontId="8" fillId="2" borderId="1" xfId="1" applyFont="1" applyFill="1" applyBorder="1" applyAlignment="1"/>
    <xf numFmtId="43" fontId="7" fillId="2" borderId="14" xfId="1" applyFont="1" applyFill="1" applyBorder="1" applyAlignment="1"/>
    <xf numFmtId="43" fontId="6" fillId="2" borderId="14" xfId="1" applyFont="1" applyFill="1" applyBorder="1" applyAlignment="1"/>
    <xf numFmtId="43" fontId="7" fillId="2" borderId="9" xfId="1" applyFont="1" applyFill="1" applyBorder="1" applyAlignment="1">
      <alignment horizontal="center"/>
    </xf>
    <xf numFmtId="43" fontId="7" fillId="3" borderId="9" xfId="1" applyFont="1" applyFill="1" applyBorder="1" applyAlignment="1"/>
    <xf numFmtId="43" fontId="6" fillId="2" borderId="9" xfId="1" applyFont="1" applyFill="1" applyBorder="1" applyAlignment="1">
      <alignment horizontal="right"/>
    </xf>
    <xf numFmtId="43" fontId="6" fillId="2" borderId="12" xfId="1" applyFont="1" applyFill="1" applyBorder="1" applyAlignment="1">
      <alignment horizontal="right"/>
    </xf>
    <xf numFmtId="43" fontId="8" fillId="2" borderId="12" xfId="1" applyFont="1" applyFill="1" applyBorder="1" applyAlignment="1"/>
    <xf numFmtId="43" fontId="7" fillId="2" borderId="12" xfId="1" applyFont="1" applyFill="1" applyBorder="1" applyAlignment="1"/>
    <xf numFmtId="43" fontId="7" fillId="2" borderId="13" xfId="1" applyFont="1" applyFill="1" applyBorder="1" applyAlignment="1"/>
    <xf numFmtId="43" fontId="8" fillId="2" borderId="0" xfId="1" applyFont="1" applyFill="1" applyBorder="1" applyAlignment="1"/>
    <xf numFmtId="43" fontId="6" fillId="2" borderId="0" xfId="1" applyFont="1" applyFill="1" applyAlignment="1">
      <alignment horizontal="right"/>
    </xf>
    <xf numFmtId="43" fontId="11" fillId="2" borderId="2" xfId="1" applyFont="1" applyFill="1" applyBorder="1" applyAlignment="1"/>
    <xf numFmtId="43" fontId="8" fillId="2" borderId="0" xfId="1" applyFont="1" applyFill="1" applyAlignment="1"/>
    <xf numFmtId="43" fontId="7" fillId="2" borderId="0" xfId="1" applyFont="1" applyFill="1" applyBorder="1" applyAlignment="1">
      <alignment horizontal="center"/>
    </xf>
    <xf numFmtId="43" fontId="12" fillId="2" borderId="2" xfId="1" applyFont="1" applyFill="1" applyBorder="1" applyAlignment="1"/>
    <xf numFmtId="43" fontId="13" fillId="0" borderId="0" xfId="1" applyFont="1" applyFill="1" applyBorder="1" applyAlignment="1"/>
    <xf numFmtId="43" fontId="9" fillId="2" borderId="0" xfId="1" applyFont="1" applyFill="1" applyAlignment="1"/>
    <xf numFmtId="43" fontId="9" fillId="2" borderId="10" xfId="1" applyFont="1" applyFill="1" applyBorder="1" applyAlignment="1"/>
    <xf numFmtId="43" fontId="8" fillId="2" borderId="10" xfId="1" applyFont="1" applyFill="1" applyBorder="1" applyAlignment="1"/>
    <xf numFmtId="43" fontId="8" fillId="2" borderId="1" xfId="1" applyFont="1" applyFill="1" applyBorder="1" applyAlignment="1">
      <alignment horizontal="center"/>
    </xf>
    <xf numFmtId="43" fontId="14" fillId="2" borderId="1" xfId="1" applyFont="1" applyFill="1" applyBorder="1" applyAlignment="1"/>
    <xf numFmtId="43" fontId="6" fillId="5" borderId="0" xfId="1" applyFont="1" applyFill="1" applyBorder="1" applyAlignment="1"/>
    <xf numFmtId="43" fontId="12" fillId="2" borderId="1" xfId="1" applyFont="1" applyFill="1" applyBorder="1" applyAlignment="1"/>
    <xf numFmtId="43" fontId="14" fillId="2" borderId="1" xfId="1" applyFont="1" applyFill="1" applyBorder="1" applyAlignment="1">
      <alignment horizontal="left" indent="4"/>
    </xf>
    <xf numFmtId="43" fontId="8" fillId="2" borderId="1" xfId="1" applyFont="1" applyFill="1" applyBorder="1" applyAlignment="1">
      <alignment vertical="center"/>
    </xf>
    <xf numFmtId="43" fontId="9" fillId="3" borderId="10" xfId="1" applyFont="1" applyFill="1" applyBorder="1" applyAlignment="1"/>
    <xf numFmtId="43" fontId="9" fillId="3" borderId="1" xfId="1" applyFont="1" applyFill="1" applyBorder="1" applyAlignment="1"/>
    <xf numFmtId="43" fontId="8" fillId="2" borderId="1" xfId="1" applyFont="1" applyFill="1" applyBorder="1" applyAlignment="1">
      <alignment wrapText="1"/>
    </xf>
    <xf numFmtId="43" fontId="9" fillId="2" borderId="1" xfId="1" applyFont="1" applyFill="1" applyBorder="1" applyAlignment="1">
      <alignment wrapText="1"/>
    </xf>
    <xf numFmtId="43" fontId="8" fillId="2" borderId="11" xfId="1" applyFont="1" applyFill="1" applyBorder="1" applyAlignment="1"/>
    <xf numFmtId="43" fontId="8" fillId="2" borderId="2" xfId="1" applyFont="1" applyFill="1" applyBorder="1" applyAlignment="1"/>
    <xf numFmtId="43" fontId="8" fillId="2" borderId="0" xfId="1" applyFont="1" applyFill="1" applyBorder="1" applyAlignment="1">
      <alignment horizontal="center"/>
    </xf>
    <xf numFmtId="43" fontId="7" fillId="0" borderId="1" xfId="1" applyFont="1" applyFill="1" applyBorder="1" applyAlignment="1"/>
    <xf numFmtId="43" fontId="9" fillId="0" borderId="1" xfId="1" applyFont="1" applyFill="1" applyBorder="1" applyAlignment="1"/>
    <xf numFmtId="43" fontId="16" fillId="2" borderId="0" xfId="1" applyFont="1" applyFill="1" applyBorder="1" applyAlignment="1"/>
    <xf numFmtId="43" fontId="17" fillId="2" borderId="0" xfId="1" applyFont="1" applyFill="1" applyAlignment="1"/>
    <xf numFmtId="43" fontId="15" fillId="2" borderId="2" xfId="1" applyFont="1" applyFill="1" applyBorder="1" applyAlignment="1"/>
    <xf numFmtId="43" fontId="17" fillId="2" borderId="0" xfId="1" applyFont="1" applyFill="1" applyBorder="1" applyAlignment="1"/>
    <xf numFmtId="43" fontId="17" fillId="2" borderId="0" xfId="1" applyFont="1" applyFill="1" applyBorder="1" applyAlignment="1">
      <alignment horizontal="right"/>
    </xf>
    <xf numFmtId="4" fontId="18" fillId="0" borderId="1" xfId="0" applyNumberFormat="1" applyFont="1" applyBorder="1" applyAlignment="1"/>
    <xf numFmtId="43" fontId="18" fillId="2" borderId="1" xfId="1" applyFont="1" applyFill="1" applyBorder="1" applyAlignment="1">
      <alignment horizontal="right"/>
    </xf>
    <xf numFmtId="4" fontId="18" fillId="0" borderId="0" xfId="0" applyNumberFormat="1" applyFont="1" applyAlignment="1"/>
    <xf numFmtId="43" fontId="18" fillId="0" borderId="1" xfId="1" applyFont="1" applyFill="1" applyBorder="1" applyAlignment="1">
      <alignment horizontal="right"/>
    </xf>
    <xf numFmtId="43" fontId="7" fillId="2" borderId="0" xfId="1" applyFont="1" applyFill="1" applyBorder="1" applyAlignment="1"/>
    <xf numFmtId="43" fontId="19" fillId="2" borderId="0" xfId="1" applyFont="1" applyFill="1" applyAlignment="1"/>
    <xf numFmtId="43" fontId="20" fillId="2" borderId="0" xfId="1" applyFont="1" applyFill="1" applyAlignment="1">
      <alignment horizontal="center" vertical="top"/>
    </xf>
    <xf numFmtId="43" fontId="19" fillId="2" borderId="0" xfId="1" applyFont="1" applyFill="1" applyAlignment="1">
      <alignment horizontal="center" vertical="top"/>
    </xf>
    <xf numFmtId="43" fontId="9" fillId="2" borderId="4" xfId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43" fontId="7" fillId="2" borderId="7" xfId="1" applyFont="1" applyFill="1" applyBorder="1" applyAlignment="1">
      <alignment horizontal="center"/>
    </xf>
    <xf numFmtId="43" fontId="7" fillId="2" borderId="0" xfId="1" applyFont="1" applyFill="1" applyBorder="1" applyAlignment="1"/>
    <xf numFmtId="43" fontId="9" fillId="2" borderId="6" xfId="1" applyFont="1" applyFill="1" applyBorder="1" applyAlignment="1">
      <alignment horizontal="center"/>
    </xf>
  </cellXfs>
  <cellStyles count="21">
    <cellStyle name="Comma" xfId="1" builtinId="3"/>
    <cellStyle name="Comma 2" xfId="2"/>
    <cellStyle name="Comma 2 2" xfId="3"/>
    <cellStyle name="Comma 2 3" xfId="17"/>
    <cellStyle name="Comma 3" xfId="4"/>
    <cellStyle name="Comma 3 2" xfId="5"/>
    <cellStyle name="Comma 3 2 2" xfId="18"/>
    <cellStyle name="Comma 4" xfId="16"/>
    <cellStyle name="Comma 5" xfId="13"/>
    <cellStyle name="Normal" xfId="0" builtinId="0"/>
    <cellStyle name="Normal 12" xfId="6"/>
    <cellStyle name="Normal 2" xfId="7"/>
    <cellStyle name="Normal 3" xfId="8"/>
    <cellStyle name="Normal 3 2" xfId="19"/>
    <cellStyle name="Normal 4" xfId="9"/>
    <cellStyle name="Normal 5" xfId="15"/>
    <cellStyle name="Normal 6" xfId="12"/>
    <cellStyle name="Percent 2" xfId="10"/>
    <cellStyle name="Percent 3" xfId="20"/>
    <cellStyle name="Percent 4" xfId="14"/>
    <cellStyle name="Style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AFD2.B144E8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3771900</xdr:colOff>
      <xdr:row>1</xdr:row>
      <xdr:rowOff>0</xdr:rowOff>
    </xdr:from>
    <xdr:to>
      <xdr:col>5</xdr:col>
      <xdr:colOff>899375</xdr:colOff>
      <xdr:row>7</xdr:row>
      <xdr:rowOff>191170</xdr:rowOff>
    </xdr:to>
    <xdr:pic>
      <xdr:nvPicPr>
        <xdr:cNvPr id="5" name="Picture 4" descr="cid:image001.png@01CFAFD2.B144E8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200025"/>
          <a:ext cx="5166575" cy="139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view="pageBreakPreview" zoomScaleNormal="71" zoomScaleSheetLayoutView="100" workbookViewId="0">
      <selection activeCell="G5" sqref="G5"/>
    </sheetView>
  </sheetViews>
  <sheetFormatPr defaultColWidth="85.7109375" defaultRowHeight="15.75" x14ac:dyDescent="0.25"/>
  <cols>
    <col min="1" max="1" width="10.140625" style="38" customWidth="1"/>
    <col min="2" max="2" width="59.28515625" style="38" customWidth="1"/>
    <col min="3" max="3" width="21.28515625" style="15" customWidth="1"/>
    <col min="4" max="4" width="22.28515625" style="36" customWidth="1"/>
    <col min="5" max="5" width="17.7109375" style="15" customWidth="1"/>
    <col min="6" max="6" width="16.140625" style="36" bestFit="1" customWidth="1"/>
    <col min="7" max="7" width="18.5703125" style="38" customWidth="1"/>
    <col min="8" max="8" width="19" style="38" customWidth="1"/>
    <col min="9" max="9" width="17.28515625" style="38" bestFit="1" customWidth="1"/>
    <col min="10" max="10" width="16.140625" style="38" bestFit="1" customWidth="1"/>
    <col min="11" max="11" width="22.140625" style="15" customWidth="1"/>
    <col min="12" max="12" width="23.28515625" style="15" customWidth="1"/>
    <col min="13" max="18" width="20.7109375" style="38" customWidth="1"/>
    <col min="19" max="20" width="16.7109375" style="38" customWidth="1"/>
    <col min="21" max="16384" width="85.7109375" style="38"/>
  </cols>
  <sheetData>
    <row r="1" spans="1:12" x14ac:dyDescent="0.25">
      <c r="A1" s="35"/>
      <c r="B1" s="35"/>
      <c r="C1" s="6"/>
      <c r="D1" s="17"/>
      <c r="E1" s="6"/>
      <c r="F1" s="17"/>
      <c r="G1" s="6"/>
      <c r="H1" s="6"/>
      <c r="I1" s="6"/>
      <c r="J1" s="35"/>
      <c r="K1" s="7"/>
      <c r="L1" s="7"/>
    </row>
    <row r="2" spans="1:12" x14ac:dyDescent="0.25">
      <c r="A2" s="35"/>
      <c r="B2" s="35"/>
      <c r="C2" s="6"/>
      <c r="D2" s="17"/>
      <c r="E2" s="6"/>
      <c r="F2" s="17"/>
      <c r="G2" s="6"/>
      <c r="H2" s="6"/>
      <c r="I2" s="6"/>
      <c r="J2" s="35"/>
      <c r="K2" s="7"/>
      <c r="L2" s="7"/>
    </row>
    <row r="3" spans="1:12" x14ac:dyDescent="0.25">
      <c r="A3" s="35"/>
      <c r="B3" s="35"/>
      <c r="C3" s="6"/>
      <c r="D3" s="17"/>
      <c r="E3" s="6"/>
      <c r="F3" s="17"/>
      <c r="G3" s="6"/>
      <c r="H3" s="6"/>
      <c r="I3" s="6"/>
      <c r="J3" s="35"/>
      <c r="K3" s="7"/>
      <c r="L3" s="7"/>
    </row>
    <row r="4" spans="1:12" x14ac:dyDescent="0.25">
      <c r="A4" s="35"/>
      <c r="B4" s="35"/>
      <c r="C4" s="7"/>
      <c r="D4" s="17"/>
      <c r="E4" s="39"/>
      <c r="F4" s="17"/>
      <c r="G4" s="7"/>
      <c r="H4" s="7"/>
      <c r="I4" s="7"/>
      <c r="J4" s="35"/>
      <c r="K4" s="7"/>
      <c r="L4" s="7"/>
    </row>
    <row r="5" spans="1:12" x14ac:dyDescent="0.25">
      <c r="A5" s="35"/>
      <c r="B5" s="35"/>
      <c r="C5" s="7"/>
      <c r="D5" s="17"/>
      <c r="E5" s="39"/>
      <c r="F5" s="17"/>
      <c r="G5" s="7"/>
      <c r="H5" s="7"/>
      <c r="I5" s="7"/>
      <c r="J5" s="35"/>
      <c r="K5" s="7"/>
      <c r="L5" s="7"/>
    </row>
    <row r="6" spans="1:12" x14ac:dyDescent="0.25">
      <c r="A6" s="35"/>
      <c r="B6" s="35"/>
      <c r="C6" s="79"/>
      <c r="D6" s="79"/>
      <c r="E6" s="79"/>
      <c r="F6" s="79"/>
      <c r="G6" s="79"/>
      <c r="H6" s="79"/>
      <c r="I6" s="79"/>
      <c r="J6" s="35"/>
      <c r="K6" s="7"/>
      <c r="L6" s="7"/>
    </row>
    <row r="7" spans="1:12" x14ac:dyDescent="0.25">
      <c r="A7" s="35"/>
      <c r="B7" s="35"/>
      <c r="C7" s="8"/>
      <c r="D7" s="8"/>
      <c r="E7" s="8"/>
      <c r="F7" s="8"/>
      <c r="G7" s="8"/>
      <c r="H7" s="8"/>
      <c r="I7" s="8"/>
      <c r="J7" s="35"/>
      <c r="K7" s="7"/>
      <c r="L7" s="7"/>
    </row>
    <row r="8" spans="1:12" x14ac:dyDescent="0.25">
      <c r="A8" s="35"/>
      <c r="B8" s="35"/>
      <c r="C8" s="8"/>
      <c r="D8" s="8"/>
      <c r="E8" s="8"/>
      <c r="F8" s="8"/>
      <c r="G8" s="8"/>
      <c r="H8" s="8"/>
      <c r="I8" s="8"/>
      <c r="J8" s="35"/>
      <c r="K8" s="7"/>
      <c r="L8" s="7"/>
    </row>
    <row r="9" spans="1:12" x14ac:dyDescent="0.25">
      <c r="A9" s="35"/>
      <c r="B9" s="35"/>
      <c r="C9" s="8"/>
      <c r="D9" s="18"/>
      <c r="E9" s="8"/>
      <c r="F9" s="18"/>
      <c r="G9" s="8"/>
      <c r="H9" s="8"/>
      <c r="I9" s="8"/>
      <c r="J9" s="35"/>
      <c r="K9" s="7"/>
      <c r="L9" s="7"/>
    </row>
    <row r="10" spans="1:12" ht="18.75" customHeight="1" thickBot="1" x14ac:dyDescent="0.3">
      <c r="A10" s="40" t="s">
        <v>46</v>
      </c>
      <c r="B10" s="41"/>
      <c r="C10" s="69"/>
      <c r="D10" s="69"/>
      <c r="E10" s="6"/>
      <c r="F10" s="17"/>
      <c r="G10" s="6"/>
      <c r="H10" s="6"/>
      <c r="I10" s="6"/>
      <c r="J10" s="35"/>
      <c r="K10" s="7"/>
      <c r="L10" s="7"/>
    </row>
    <row r="11" spans="1:12" s="42" customFormat="1" ht="15.75" customHeight="1" x14ac:dyDescent="0.25">
      <c r="A11" s="73" t="s">
        <v>15</v>
      </c>
      <c r="B11" s="75" t="s">
        <v>16</v>
      </c>
      <c r="C11" s="77" t="s">
        <v>49</v>
      </c>
      <c r="D11" s="77"/>
      <c r="E11" s="77" t="s">
        <v>50</v>
      </c>
      <c r="F11" s="77"/>
      <c r="G11" s="80" t="s">
        <v>51</v>
      </c>
      <c r="H11" s="80"/>
      <c r="I11" s="80" t="s">
        <v>12</v>
      </c>
      <c r="J11" s="80"/>
      <c r="K11" s="77" t="s">
        <v>45</v>
      </c>
      <c r="L11" s="78"/>
    </row>
    <row r="12" spans="1:12" ht="22.5" customHeight="1" x14ac:dyDescent="0.25">
      <c r="A12" s="74"/>
      <c r="B12" s="76"/>
      <c r="C12" s="9" t="s">
        <v>47</v>
      </c>
      <c r="D12" s="9" t="s">
        <v>14</v>
      </c>
      <c r="E12" s="9" t="s">
        <v>13</v>
      </c>
      <c r="F12" s="9" t="s">
        <v>14</v>
      </c>
      <c r="G12" s="9" t="s">
        <v>13</v>
      </c>
      <c r="H12" s="9" t="s">
        <v>14</v>
      </c>
      <c r="I12" s="9" t="s">
        <v>13</v>
      </c>
      <c r="J12" s="9" t="s">
        <v>14</v>
      </c>
      <c r="K12" s="9" t="s">
        <v>13</v>
      </c>
      <c r="L12" s="19" t="s">
        <v>14</v>
      </c>
    </row>
    <row r="13" spans="1:12" s="42" customFormat="1" ht="24" customHeight="1" x14ac:dyDescent="0.25">
      <c r="A13" s="43" t="s">
        <v>0</v>
      </c>
      <c r="B13" s="23" t="s">
        <v>17</v>
      </c>
      <c r="C13" s="10">
        <f t="shared" ref="C13:J13" si="0">C15+C27</f>
        <v>3457689</v>
      </c>
      <c r="D13" s="10">
        <f t="shared" si="0"/>
        <v>1362743.42</v>
      </c>
      <c r="E13" s="10">
        <f t="shared" si="0"/>
        <v>3800465</v>
      </c>
      <c r="F13" s="10">
        <f t="shared" si="0"/>
        <v>1510802.63</v>
      </c>
      <c r="G13" s="10">
        <f t="shared" si="0"/>
        <v>3928024</v>
      </c>
      <c r="H13" s="10">
        <f t="shared" si="0"/>
        <v>1536686.24</v>
      </c>
      <c r="I13" s="10">
        <f t="shared" si="0"/>
        <v>4116777</v>
      </c>
      <c r="J13" s="10">
        <f t="shared" si="0"/>
        <v>1613433.0499999998</v>
      </c>
      <c r="K13" s="3">
        <f>C13+E13+G13+I13</f>
        <v>15302955</v>
      </c>
      <c r="L13" s="21">
        <f>D13+F13+H13+J13</f>
        <v>6023665.3399999999</v>
      </c>
    </row>
    <row r="14" spans="1:12" s="42" customFormat="1" ht="27" customHeight="1" x14ac:dyDescent="0.25">
      <c r="A14" s="43"/>
      <c r="B14" s="23"/>
      <c r="C14" s="11"/>
      <c r="D14" s="22"/>
      <c r="E14" s="3"/>
      <c r="F14" s="4"/>
      <c r="G14" s="23"/>
      <c r="H14" s="23"/>
      <c r="I14" s="23"/>
      <c r="J14" s="23"/>
      <c r="K14" s="3"/>
      <c r="L14" s="21"/>
    </row>
    <row r="15" spans="1:12" ht="15" customHeight="1" x14ac:dyDescent="0.25">
      <c r="A15" s="44"/>
      <c r="B15" s="25" t="s">
        <v>43</v>
      </c>
      <c r="C15" s="10">
        <f t="shared" ref="C15:J15" si="1">C16+C17</f>
        <v>1452081</v>
      </c>
      <c r="D15" s="10">
        <f t="shared" si="1"/>
        <v>834889.69000000006</v>
      </c>
      <c r="E15" s="10">
        <f t="shared" si="1"/>
        <v>1497090</v>
      </c>
      <c r="F15" s="20">
        <f t="shared" si="1"/>
        <v>929675.53</v>
      </c>
      <c r="G15" s="20">
        <f t="shared" si="1"/>
        <v>1445317</v>
      </c>
      <c r="H15" s="20">
        <f t="shared" si="1"/>
        <v>907393.24</v>
      </c>
      <c r="I15" s="20">
        <f t="shared" si="1"/>
        <v>1550932</v>
      </c>
      <c r="J15" s="20">
        <f t="shared" si="1"/>
        <v>966274.42999999993</v>
      </c>
      <c r="K15" s="3">
        <f t="shared" ref="K15:L17" si="2">C15+E15+G15+I15</f>
        <v>5945420</v>
      </c>
      <c r="L15" s="21">
        <f t="shared" si="2"/>
        <v>3638232.8899999997</v>
      </c>
    </row>
    <row r="16" spans="1:12" ht="15" customHeight="1" x14ac:dyDescent="0.25">
      <c r="A16" s="44"/>
      <c r="B16" s="45" t="s">
        <v>18</v>
      </c>
      <c r="C16" s="11">
        <v>946286</v>
      </c>
      <c r="D16" s="22">
        <v>227533.15</v>
      </c>
      <c r="E16" s="65">
        <v>856458</v>
      </c>
      <c r="F16" s="66">
        <v>227429.28000000003</v>
      </c>
      <c r="G16" s="9">
        <v>860708</v>
      </c>
      <c r="H16" s="1">
        <v>231893.76000000001</v>
      </c>
      <c r="I16" s="9">
        <v>954641</v>
      </c>
      <c r="J16" s="9">
        <v>253927.56</v>
      </c>
      <c r="K16" s="5">
        <f t="shared" si="2"/>
        <v>3618093</v>
      </c>
      <c r="L16" s="24">
        <f t="shared" si="2"/>
        <v>940783.75</v>
      </c>
    </row>
    <row r="17" spans="1:17" ht="15" customHeight="1" x14ac:dyDescent="0.25">
      <c r="A17" s="44"/>
      <c r="B17" s="45" t="s">
        <v>19</v>
      </c>
      <c r="C17" s="11">
        <v>505795</v>
      </c>
      <c r="D17" s="22">
        <v>607356.54</v>
      </c>
      <c r="E17" s="65">
        <v>640632</v>
      </c>
      <c r="F17" s="66">
        <v>702246.25</v>
      </c>
      <c r="G17" s="9">
        <v>584609</v>
      </c>
      <c r="H17" s="1">
        <v>675499.48</v>
      </c>
      <c r="I17" s="9">
        <v>596291</v>
      </c>
      <c r="J17" s="9">
        <v>712346.87</v>
      </c>
      <c r="K17" s="5">
        <f t="shared" si="2"/>
        <v>2327327</v>
      </c>
      <c r="L17" s="24">
        <f t="shared" si="2"/>
        <v>2697449.14</v>
      </c>
    </row>
    <row r="18" spans="1:17" ht="15" customHeight="1" x14ac:dyDescent="0.25">
      <c r="A18" s="44"/>
      <c r="B18" s="25" t="s">
        <v>20</v>
      </c>
      <c r="C18" s="11"/>
      <c r="D18" s="22"/>
      <c r="E18" s="5"/>
      <c r="F18" s="1"/>
      <c r="G18" s="23"/>
      <c r="H18" s="25"/>
      <c r="I18" s="25"/>
      <c r="J18" s="25"/>
      <c r="K18" s="5"/>
      <c r="L18" s="24"/>
    </row>
    <row r="19" spans="1:17" ht="15" customHeight="1" x14ac:dyDescent="0.25">
      <c r="A19" s="44"/>
      <c r="B19" s="25"/>
      <c r="C19" s="10"/>
      <c r="D19" s="22"/>
      <c r="E19" s="5"/>
      <c r="F19" s="1"/>
      <c r="G19" s="23"/>
      <c r="H19" s="25"/>
      <c r="I19" s="25"/>
      <c r="J19" s="25"/>
      <c r="K19" s="5"/>
      <c r="L19" s="24"/>
    </row>
    <row r="20" spans="1:17" ht="26.25" customHeight="1" x14ac:dyDescent="0.25">
      <c r="A20" s="44"/>
      <c r="B20" s="46" t="s">
        <v>21</v>
      </c>
      <c r="C20" s="10">
        <f t="shared" ref="C20:J20" si="3">C21+C22</f>
        <v>1265931</v>
      </c>
      <c r="D20" s="10">
        <f t="shared" si="3"/>
        <v>473281.95</v>
      </c>
      <c r="E20" s="10">
        <f t="shared" si="3"/>
        <v>1296105</v>
      </c>
      <c r="F20" s="20">
        <f t="shared" si="3"/>
        <v>532054.06000000006</v>
      </c>
      <c r="G20" s="20">
        <f t="shared" si="3"/>
        <v>1238588</v>
      </c>
      <c r="H20" s="20">
        <f t="shared" si="3"/>
        <v>514949.36</v>
      </c>
      <c r="I20" s="20">
        <f t="shared" si="3"/>
        <v>1316558</v>
      </c>
      <c r="J20" s="20">
        <f t="shared" si="3"/>
        <v>556530.38</v>
      </c>
      <c r="K20" s="3">
        <f t="shared" ref="K20:L25" si="4">C20+E20+G20+I20</f>
        <v>5117182</v>
      </c>
      <c r="L20" s="21">
        <f t="shared" si="4"/>
        <v>2076815.75</v>
      </c>
    </row>
    <row r="21" spans="1:17" ht="23.25" customHeight="1" x14ac:dyDescent="0.25">
      <c r="A21" s="44"/>
      <c r="B21" s="45" t="s">
        <v>18</v>
      </c>
      <c r="C21" s="9">
        <v>908023</v>
      </c>
      <c r="D21" s="1">
        <v>176382.15000000002</v>
      </c>
      <c r="E21" s="65">
        <v>818143</v>
      </c>
      <c r="F21" s="66">
        <v>178682.76</v>
      </c>
      <c r="G21" s="5">
        <v>815916</v>
      </c>
      <c r="H21" s="9">
        <v>177511.78</v>
      </c>
      <c r="I21" s="9">
        <v>905615</v>
      </c>
      <c r="J21" s="9">
        <v>191144.37</v>
      </c>
      <c r="K21" s="5">
        <f t="shared" si="4"/>
        <v>3447697</v>
      </c>
      <c r="L21" s="24">
        <f t="shared" si="4"/>
        <v>723721.06</v>
      </c>
    </row>
    <row r="22" spans="1:17" ht="15.75" customHeight="1" x14ac:dyDescent="0.25">
      <c r="A22" s="44"/>
      <c r="B22" s="45" t="s">
        <v>19</v>
      </c>
      <c r="C22" s="9">
        <v>357908</v>
      </c>
      <c r="D22" s="1">
        <v>296899.8</v>
      </c>
      <c r="E22" s="67">
        <v>477962</v>
      </c>
      <c r="F22" s="66">
        <v>353371.3</v>
      </c>
      <c r="G22" s="5">
        <v>422672</v>
      </c>
      <c r="H22" s="9">
        <v>337437.58</v>
      </c>
      <c r="I22" s="9">
        <v>410943</v>
      </c>
      <c r="J22" s="9">
        <v>365386.01</v>
      </c>
      <c r="K22" s="5">
        <f t="shared" si="4"/>
        <v>1669485</v>
      </c>
      <c r="L22" s="24">
        <f t="shared" si="4"/>
        <v>1353094.69</v>
      </c>
    </row>
    <row r="23" spans="1:17" ht="21.75" customHeight="1" x14ac:dyDescent="0.25">
      <c r="A23" s="44"/>
      <c r="B23" s="46" t="s">
        <v>22</v>
      </c>
      <c r="C23" s="12">
        <f t="shared" ref="C23:I23" si="5">C24+C25</f>
        <v>144637</v>
      </c>
      <c r="D23" s="12">
        <f t="shared" si="5"/>
        <v>243369.56000000003</v>
      </c>
      <c r="E23" s="12">
        <f t="shared" si="5"/>
        <v>156089</v>
      </c>
      <c r="F23" s="4">
        <f t="shared" si="5"/>
        <v>258758.25</v>
      </c>
      <c r="G23" s="4">
        <f t="shared" si="5"/>
        <v>156597</v>
      </c>
      <c r="H23" s="4">
        <f t="shared" si="5"/>
        <v>240623.50999999998</v>
      </c>
      <c r="I23" s="4">
        <f t="shared" si="5"/>
        <v>172308</v>
      </c>
      <c r="J23" s="4">
        <f>J24+J25</f>
        <v>227280.18</v>
      </c>
      <c r="K23" s="3">
        <f t="shared" si="4"/>
        <v>629631</v>
      </c>
      <c r="L23" s="26">
        <f>D23+F23+H23+J23</f>
        <v>970031.5</v>
      </c>
      <c r="M23" s="35"/>
      <c r="N23" s="35"/>
      <c r="Q23" s="35"/>
    </row>
    <row r="24" spans="1:17" ht="15.75" customHeight="1" x14ac:dyDescent="0.25">
      <c r="A24" s="44"/>
      <c r="B24" s="45" t="s">
        <v>18</v>
      </c>
      <c r="C24" s="9">
        <v>26265</v>
      </c>
      <c r="D24" s="1">
        <v>34342.03</v>
      </c>
      <c r="E24" s="65">
        <v>26657</v>
      </c>
      <c r="F24" s="68">
        <v>32820.639999999999</v>
      </c>
      <c r="G24" s="5">
        <v>29808</v>
      </c>
      <c r="H24" s="5">
        <v>35133.49</v>
      </c>
      <c r="I24" s="5">
        <v>32439</v>
      </c>
      <c r="J24" s="5">
        <v>41340.44</v>
      </c>
      <c r="K24" s="5">
        <f t="shared" si="4"/>
        <v>115169</v>
      </c>
      <c r="L24" s="27">
        <f>D24+F24+H24+J24</f>
        <v>143636.6</v>
      </c>
      <c r="M24" s="47"/>
      <c r="N24" s="47"/>
      <c r="Q24" s="35"/>
    </row>
    <row r="25" spans="1:17" ht="15.75" customHeight="1" x14ac:dyDescent="0.25">
      <c r="A25" s="44"/>
      <c r="B25" s="45" t="s">
        <v>19</v>
      </c>
      <c r="C25" s="9">
        <v>118372</v>
      </c>
      <c r="D25" s="1">
        <v>209027.53000000003</v>
      </c>
      <c r="E25" s="65">
        <v>129432</v>
      </c>
      <c r="F25" s="68">
        <v>225937.61</v>
      </c>
      <c r="G25" s="5">
        <v>126789</v>
      </c>
      <c r="H25" s="5">
        <v>205490.02</v>
      </c>
      <c r="I25" s="5">
        <v>139869</v>
      </c>
      <c r="J25" s="5">
        <v>185939.74</v>
      </c>
      <c r="K25" s="5">
        <f t="shared" si="4"/>
        <v>514462</v>
      </c>
      <c r="L25" s="27">
        <f>D25+F25+H25+J25</f>
        <v>826394.9</v>
      </c>
      <c r="M25" s="35"/>
      <c r="N25" s="35"/>
      <c r="Q25" s="35"/>
    </row>
    <row r="26" spans="1:17" ht="12" customHeight="1" x14ac:dyDescent="0.25">
      <c r="A26" s="44"/>
      <c r="B26" s="25"/>
      <c r="C26" s="12"/>
      <c r="D26" s="1"/>
      <c r="E26" s="5"/>
      <c r="F26" s="1"/>
      <c r="G26" s="3"/>
      <c r="H26" s="5"/>
      <c r="I26" s="25"/>
      <c r="J26" s="25"/>
      <c r="K26" s="3"/>
      <c r="L26" s="26"/>
      <c r="M26" s="35"/>
      <c r="N26" s="35"/>
      <c r="Q26" s="35"/>
    </row>
    <row r="27" spans="1:17" ht="15" customHeight="1" x14ac:dyDescent="0.25">
      <c r="A27" s="44"/>
      <c r="B27" s="25" t="s">
        <v>44</v>
      </c>
      <c r="C27" s="12">
        <f t="shared" ref="C27:J27" si="6">C29+C32+C35+C38+C41</f>
        <v>2005608</v>
      </c>
      <c r="D27" s="12">
        <f t="shared" si="6"/>
        <v>527853.73</v>
      </c>
      <c r="E27" s="12">
        <f t="shared" si="6"/>
        <v>2303375</v>
      </c>
      <c r="F27" s="4">
        <f t="shared" si="6"/>
        <v>581127.1</v>
      </c>
      <c r="G27" s="4">
        <f t="shared" si="6"/>
        <v>2482707</v>
      </c>
      <c r="H27" s="4">
        <f t="shared" si="6"/>
        <v>629293</v>
      </c>
      <c r="I27" s="4">
        <f t="shared" si="6"/>
        <v>2565845</v>
      </c>
      <c r="J27" s="4">
        <f t="shared" si="6"/>
        <v>647158.61999999988</v>
      </c>
      <c r="K27" s="3">
        <f>C27+E27+G27+I27</f>
        <v>9357535</v>
      </c>
      <c r="L27" s="21">
        <f>D27+F27+H27+J27</f>
        <v>2385432.4500000002</v>
      </c>
    </row>
    <row r="28" spans="1:17" ht="15" customHeight="1" x14ac:dyDescent="0.25">
      <c r="A28" s="44"/>
      <c r="B28" s="48"/>
      <c r="C28" s="9"/>
      <c r="D28" s="1"/>
      <c r="E28" s="5"/>
      <c r="F28" s="1"/>
      <c r="G28" s="3"/>
      <c r="H28" s="5"/>
      <c r="I28" s="25"/>
      <c r="J28" s="25"/>
      <c r="K28" s="3"/>
      <c r="L28" s="21"/>
    </row>
    <row r="29" spans="1:17" x14ac:dyDescent="0.25">
      <c r="A29" s="44"/>
      <c r="B29" s="49" t="s">
        <v>1</v>
      </c>
      <c r="C29" s="12">
        <f t="shared" ref="C29:J29" si="7">C30+C31</f>
        <v>1027957</v>
      </c>
      <c r="D29" s="12">
        <f t="shared" si="7"/>
        <v>418414.54</v>
      </c>
      <c r="E29" s="12">
        <f t="shared" si="7"/>
        <v>1186480</v>
      </c>
      <c r="F29" s="4">
        <f t="shared" si="7"/>
        <v>441461.91</v>
      </c>
      <c r="G29" s="4">
        <f t="shared" si="7"/>
        <v>1327362</v>
      </c>
      <c r="H29" s="4">
        <f t="shared" si="7"/>
        <v>475425.88</v>
      </c>
      <c r="I29" s="4">
        <f t="shared" si="7"/>
        <v>1306192</v>
      </c>
      <c r="J29" s="4">
        <f t="shared" si="7"/>
        <v>489449.73</v>
      </c>
      <c r="K29" s="3">
        <f t="shared" ref="K29:K43" si="8">C29+E29+G29+I29</f>
        <v>4847991</v>
      </c>
      <c r="L29" s="21">
        <f t="shared" ref="L29:L43" si="9">D29+F29+H29+J29</f>
        <v>1824752.06</v>
      </c>
    </row>
    <row r="30" spans="1:17" x14ac:dyDescent="0.25">
      <c r="A30" s="44"/>
      <c r="B30" s="45" t="s">
        <v>18</v>
      </c>
      <c r="C30" s="1">
        <v>308531</v>
      </c>
      <c r="D30" s="1">
        <v>14852.619999999999</v>
      </c>
      <c r="E30" s="65">
        <v>355320</v>
      </c>
      <c r="F30" s="66">
        <v>16477.04</v>
      </c>
      <c r="G30" s="5">
        <v>421275</v>
      </c>
      <c r="H30" s="5">
        <v>18681.489999999998</v>
      </c>
      <c r="I30" s="5">
        <v>397126</v>
      </c>
      <c r="J30" s="5">
        <v>18585.829999999998</v>
      </c>
      <c r="K30" s="5">
        <f t="shared" si="8"/>
        <v>1482252</v>
      </c>
      <c r="L30" s="24">
        <f t="shared" si="9"/>
        <v>68596.98</v>
      </c>
    </row>
    <row r="31" spans="1:17" x14ac:dyDescent="0.25">
      <c r="A31" s="44"/>
      <c r="B31" s="45" t="s">
        <v>19</v>
      </c>
      <c r="C31" s="1">
        <v>719426</v>
      </c>
      <c r="D31" s="1">
        <v>403561.92</v>
      </c>
      <c r="E31" s="65">
        <v>831160</v>
      </c>
      <c r="F31" s="66">
        <v>424984.87</v>
      </c>
      <c r="G31" s="5">
        <v>906087</v>
      </c>
      <c r="H31" s="5">
        <v>456744.39</v>
      </c>
      <c r="I31" s="5">
        <v>909066</v>
      </c>
      <c r="J31" s="5">
        <v>470863.89999999997</v>
      </c>
      <c r="K31" s="5">
        <f t="shared" si="8"/>
        <v>3365739</v>
      </c>
      <c r="L31" s="24">
        <f t="shared" si="9"/>
        <v>1756155.08</v>
      </c>
    </row>
    <row r="32" spans="1:17" x14ac:dyDescent="0.25">
      <c r="A32" s="44"/>
      <c r="B32" s="49" t="s">
        <v>23</v>
      </c>
      <c r="C32" s="1">
        <v>0</v>
      </c>
      <c r="D32" s="1">
        <v>0</v>
      </c>
      <c r="E32" s="16">
        <f t="shared" ref="E32:J32" si="10">E33+E34</f>
        <v>0</v>
      </c>
      <c r="F32" s="22">
        <f t="shared" si="10"/>
        <v>0</v>
      </c>
      <c r="G32" s="22">
        <f t="shared" si="10"/>
        <v>0</v>
      </c>
      <c r="H32" s="22">
        <f t="shared" si="10"/>
        <v>0</v>
      </c>
      <c r="I32" s="22">
        <f t="shared" si="10"/>
        <v>0</v>
      </c>
      <c r="J32" s="22">
        <f t="shared" si="10"/>
        <v>0</v>
      </c>
      <c r="K32" s="5">
        <f t="shared" si="8"/>
        <v>0</v>
      </c>
      <c r="L32" s="24">
        <f t="shared" si="9"/>
        <v>0</v>
      </c>
    </row>
    <row r="33" spans="1:16" x14ac:dyDescent="0.25">
      <c r="A33" s="44"/>
      <c r="B33" s="45" t="s">
        <v>18</v>
      </c>
      <c r="C33" s="1">
        <v>0</v>
      </c>
      <c r="D33" s="1">
        <v>0</v>
      </c>
      <c r="E33" s="16">
        <v>0</v>
      </c>
      <c r="F33" s="22">
        <v>0</v>
      </c>
      <c r="G33" s="3">
        <v>0</v>
      </c>
      <c r="H33" s="5">
        <v>0</v>
      </c>
      <c r="I33" s="25">
        <v>0</v>
      </c>
      <c r="J33" s="25">
        <v>0</v>
      </c>
      <c r="K33" s="5">
        <f t="shared" si="8"/>
        <v>0</v>
      </c>
      <c r="L33" s="24">
        <f t="shared" si="9"/>
        <v>0</v>
      </c>
    </row>
    <row r="34" spans="1:16" x14ac:dyDescent="0.25">
      <c r="A34" s="44"/>
      <c r="B34" s="45" t="s">
        <v>19</v>
      </c>
      <c r="C34" s="1">
        <v>0</v>
      </c>
      <c r="D34" s="1">
        <v>0</v>
      </c>
      <c r="E34" s="5">
        <v>0</v>
      </c>
      <c r="F34" s="1">
        <v>0</v>
      </c>
      <c r="G34" s="3">
        <v>0</v>
      </c>
      <c r="H34" s="3">
        <v>0</v>
      </c>
      <c r="I34" s="25">
        <v>0</v>
      </c>
      <c r="J34" s="25">
        <v>0</v>
      </c>
      <c r="K34" s="5">
        <f t="shared" si="8"/>
        <v>0</v>
      </c>
      <c r="L34" s="24">
        <f t="shared" si="9"/>
        <v>0</v>
      </c>
    </row>
    <row r="35" spans="1:16" x14ac:dyDescent="0.25">
      <c r="A35" s="44"/>
      <c r="B35" s="49" t="s">
        <v>2</v>
      </c>
      <c r="C35" s="4">
        <f t="shared" ref="C35:J35" si="11">C36+C37</f>
        <v>908591</v>
      </c>
      <c r="D35" s="4">
        <f t="shared" si="11"/>
        <v>93489.53</v>
      </c>
      <c r="E35" s="4">
        <f t="shared" si="11"/>
        <v>1039422</v>
      </c>
      <c r="F35" s="4">
        <f t="shared" si="11"/>
        <v>120448.28</v>
      </c>
      <c r="G35" s="4">
        <f t="shared" si="11"/>
        <v>1071649</v>
      </c>
      <c r="H35" s="4">
        <f t="shared" si="11"/>
        <v>135522.47</v>
      </c>
      <c r="I35" s="4">
        <f t="shared" si="11"/>
        <v>1176029</v>
      </c>
      <c r="J35" s="4">
        <f t="shared" si="11"/>
        <v>138365.69</v>
      </c>
      <c r="K35" s="3">
        <f t="shared" si="8"/>
        <v>4195691</v>
      </c>
      <c r="L35" s="21">
        <f t="shared" si="9"/>
        <v>487825.97000000003</v>
      </c>
    </row>
    <row r="36" spans="1:16" x14ac:dyDescent="0.25">
      <c r="A36" s="44"/>
      <c r="B36" s="45" t="s">
        <v>18</v>
      </c>
      <c r="C36" s="1">
        <v>638717</v>
      </c>
      <c r="D36" s="1">
        <v>18409.72</v>
      </c>
      <c r="E36" s="65">
        <v>727390</v>
      </c>
      <c r="F36" s="66">
        <v>24131.77</v>
      </c>
      <c r="G36" s="5">
        <v>740168</v>
      </c>
      <c r="H36" s="5">
        <v>27409.53</v>
      </c>
      <c r="I36" s="5">
        <v>828671</v>
      </c>
      <c r="J36" s="5">
        <v>28720.559999999998</v>
      </c>
      <c r="K36" s="5">
        <f t="shared" si="8"/>
        <v>2934946</v>
      </c>
      <c r="L36" s="24">
        <f t="shared" si="9"/>
        <v>98671.58</v>
      </c>
    </row>
    <row r="37" spans="1:16" x14ac:dyDescent="0.25">
      <c r="A37" s="44"/>
      <c r="B37" s="45" t="s">
        <v>19</v>
      </c>
      <c r="C37" s="1">
        <v>269874</v>
      </c>
      <c r="D37" s="1">
        <v>75079.81</v>
      </c>
      <c r="E37" s="65">
        <v>312032</v>
      </c>
      <c r="F37" s="66">
        <v>96316.51</v>
      </c>
      <c r="G37" s="5">
        <v>331481</v>
      </c>
      <c r="H37" s="5">
        <v>108112.94</v>
      </c>
      <c r="I37" s="5">
        <v>347358</v>
      </c>
      <c r="J37" s="5">
        <v>109645.13</v>
      </c>
      <c r="K37" s="5">
        <f t="shared" si="8"/>
        <v>1260745</v>
      </c>
      <c r="L37" s="24">
        <f t="shared" si="9"/>
        <v>389154.39</v>
      </c>
    </row>
    <row r="38" spans="1:16" x14ac:dyDescent="0.25">
      <c r="A38" s="44"/>
      <c r="B38" s="49" t="s">
        <v>24</v>
      </c>
      <c r="C38" s="4">
        <f t="shared" ref="C38:J38" si="12">C39+C40</f>
        <v>0</v>
      </c>
      <c r="D38" s="4">
        <f t="shared" si="12"/>
        <v>0</v>
      </c>
      <c r="E38" s="4">
        <f t="shared" si="12"/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  <c r="J38" s="4">
        <f t="shared" si="12"/>
        <v>0</v>
      </c>
      <c r="K38" s="3">
        <f t="shared" si="8"/>
        <v>0</v>
      </c>
      <c r="L38" s="21">
        <f t="shared" si="9"/>
        <v>0</v>
      </c>
    </row>
    <row r="39" spans="1:16" x14ac:dyDescent="0.25">
      <c r="A39" s="44"/>
      <c r="B39" s="45" t="s">
        <v>18</v>
      </c>
      <c r="C39" s="1"/>
      <c r="D39" s="1"/>
      <c r="E39" s="1"/>
      <c r="F39" s="1"/>
      <c r="G39" s="5"/>
      <c r="H39" s="5"/>
      <c r="I39" s="25">
        <v>0</v>
      </c>
      <c r="J39" s="25">
        <v>0</v>
      </c>
      <c r="K39" s="3">
        <f t="shared" si="8"/>
        <v>0</v>
      </c>
      <c r="L39" s="21">
        <f t="shared" si="9"/>
        <v>0</v>
      </c>
    </row>
    <row r="40" spans="1:16" x14ac:dyDescent="0.25">
      <c r="A40" s="44"/>
      <c r="B40" s="45" t="s">
        <v>19</v>
      </c>
      <c r="C40" s="1">
        <v>0</v>
      </c>
      <c r="D40" s="1">
        <v>0</v>
      </c>
      <c r="E40" s="5">
        <v>0</v>
      </c>
      <c r="F40" s="1">
        <v>0</v>
      </c>
      <c r="G40" s="3"/>
      <c r="H40" s="5"/>
      <c r="I40" s="25">
        <v>0</v>
      </c>
      <c r="J40" s="25">
        <v>0</v>
      </c>
      <c r="K40" s="3">
        <f t="shared" si="8"/>
        <v>0</v>
      </c>
      <c r="L40" s="21">
        <f t="shared" si="9"/>
        <v>0</v>
      </c>
    </row>
    <row r="41" spans="1:16" x14ac:dyDescent="0.25">
      <c r="A41" s="44"/>
      <c r="B41" s="49" t="s">
        <v>25</v>
      </c>
      <c r="C41" s="4">
        <f t="shared" ref="C41:J41" si="13">C42+C43</f>
        <v>69060</v>
      </c>
      <c r="D41" s="4">
        <f t="shared" si="13"/>
        <v>15949.66</v>
      </c>
      <c r="E41" s="4">
        <f t="shared" si="13"/>
        <v>77473</v>
      </c>
      <c r="F41" s="4">
        <f t="shared" si="13"/>
        <v>19216.91</v>
      </c>
      <c r="G41" s="4">
        <f t="shared" si="13"/>
        <v>83696</v>
      </c>
      <c r="H41" s="4">
        <f t="shared" si="13"/>
        <v>18344.649999999998</v>
      </c>
      <c r="I41" s="4">
        <f t="shared" si="13"/>
        <v>83624</v>
      </c>
      <c r="J41" s="4">
        <f t="shared" si="13"/>
        <v>19343.199999999997</v>
      </c>
      <c r="K41" s="3">
        <f t="shared" si="8"/>
        <v>313853</v>
      </c>
      <c r="L41" s="21">
        <f t="shared" si="9"/>
        <v>72854.42</v>
      </c>
    </row>
    <row r="42" spans="1:16" x14ac:dyDescent="0.25">
      <c r="A42" s="44"/>
      <c r="B42" s="45" t="s">
        <v>18</v>
      </c>
      <c r="C42" s="1">
        <v>45682</v>
      </c>
      <c r="D42" s="1">
        <v>1506.73</v>
      </c>
      <c r="E42" s="65">
        <v>48446</v>
      </c>
      <c r="F42" s="66">
        <v>1720.2400000000002</v>
      </c>
      <c r="G42" s="5">
        <v>50697</v>
      </c>
      <c r="H42" s="5">
        <v>1983.9299999999998</v>
      </c>
      <c r="I42" s="5">
        <v>50391</v>
      </c>
      <c r="J42" s="1">
        <v>2166.4899999999998</v>
      </c>
      <c r="K42" s="5">
        <f t="shared" si="8"/>
        <v>195216</v>
      </c>
      <c r="L42" s="24">
        <f t="shared" si="9"/>
        <v>7377.3899999999994</v>
      </c>
    </row>
    <row r="43" spans="1:16" x14ac:dyDescent="0.25">
      <c r="A43" s="44"/>
      <c r="B43" s="45" t="s">
        <v>19</v>
      </c>
      <c r="C43" s="1">
        <v>23378</v>
      </c>
      <c r="D43" s="1">
        <v>14442.93</v>
      </c>
      <c r="E43" s="65">
        <v>29027</v>
      </c>
      <c r="F43" s="66">
        <v>17496.669999999998</v>
      </c>
      <c r="G43" s="5">
        <v>32999</v>
      </c>
      <c r="H43" s="5">
        <v>16360.719999999998</v>
      </c>
      <c r="I43" s="5">
        <v>33233</v>
      </c>
      <c r="J43" s="1">
        <v>17176.71</v>
      </c>
      <c r="K43" s="5">
        <f t="shared" si="8"/>
        <v>118637</v>
      </c>
      <c r="L43" s="24">
        <f t="shared" si="9"/>
        <v>65477.029999999992</v>
      </c>
    </row>
    <row r="44" spans="1:16" ht="12" customHeight="1" x14ac:dyDescent="0.25">
      <c r="A44" s="44"/>
      <c r="B44" s="25"/>
      <c r="C44" s="12"/>
      <c r="D44" s="1"/>
      <c r="E44" s="5"/>
      <c r="F44" s="1"/>
      <c r="G44" s="3"/>
      <c r="H44" s="5"/>
      <c r="I44" s="25"/>
      <c r="J44" s="25"/>
      <c r="K44" s="3"/>
      <c r="L44" s="21"/>
    </row>
    <row r="45" spans="1:16" s="42" customFormat="1" x14ac:dyDescent="0.25">
      <c r="A45" s="43" t="s">
        <v>3</v>
      </c>
      <c r="B45" s="23" t="s">
        <v>26</v>
      </c>
      <c r="C45" s="3">
        <f t="shared" ref="C45:J45" si="14">C47+C50</f>
        <v>6852533</v>
      </c>
      <c r="D45" s="3">
        <f t="shared" si="14"/>
        <v>48386.36</v>
      </c>
      <c r="E45" s="3">
        <f t="shared" si="14"/>
        <v>7480648</v>
      </c>
      <c r="F45" s="3">
        <f t="shared" si="14"/>
        <v>52201.15</v>
      </c>
      <c r="G45" s="3">
        <f t="shared" si="14"/>
        <v>7827523</v>
      </c>
      <c r="H45" s="3">
        <f t="shared" si="14"/>
        <v>55559.58</v>
      </c>
      <c r="I45" s="58">
        <f t="shared" si="14"/>
        <v>8929608</v>
      </c>
      <c r="J45" s="3">
        <f t="shared" si="14"/>
        <v>61114.45</v>
      </c>
      <c r="K45" s="3">
        <f>C45+E45+G45+I45</f>
        <v>31090312</v>
      </c>
      <c r="L45" s="21">
        <f>D45+F45+H45+J45</f>
        <v>217261.54000000004</v>
      </c>
      <c r="O45" s="38"/>
      <c r="P45" s="38"/>
    </row>
    <row r="46" spans="1:16" s="42" customFormat="1" x14ac:dyDescent="0.25">
      <c r="A46" s="43"/>
      <c r="B46" s="23"/>
      <c r="C46" s="3"/>
      <c r="D46" s="3"/>
      <c r="E46" s="3"/>
      <c r="F46" s="4"/>
      <c r="G46" s="3"/>
      <c r="H46" s="3"/>
      <c r="I46" s="59"/>
      <c r="J46" s="23"/>
      <c r="K46" s="3"/>
      <c r="L46" s="21"/>
      <c r="O46" s="38"/>
      <c r="P46" s="38"/>
    </row>
    <row r="47" spans="1:16" x14ac:dyDescent="0.25">
      <c r="A47" s="44"/>
      <c r="B47" s="25" t="s">
        <v>27</v>
      </c>
      <c r="C47" s="3">
        <f t="shared" ref="C47:J47" si="15">C48+C49</f>
        <v>5961854</v>
      </c>
      <c r="D47" s="3">
        <f t="shared" si="15"/>
        <v>40737.870000000003</v>
      </c>
      <c r="E47" s="3">
        <f t="shared" si="15"/>
        <v>6492461</v>
      </c>
      <c r="F47" s="3">
        <f t="shared" si="15"/>
        <v>43729.54</v>
      </c>
      <c r="G47" s="3">
        <f t="shared" si="15"/>
        <v>6840275</v>
      </c>
      <c r="H47" s="3">
        <f t="shared" si="15"/>
        <v>46721.03</v>
      </c>
      <c r="I47" s="58">
        <f t="shared" si="15"/>
        <v>7794244</v>
      </c>
      <c r="J47" s="3">
        <f t="shared" si="15"/>
        <v>51575.75</v>
      </c>
      <c r="K47" s="3">
        <f t="shared" ref="K47:L49" si="16">C47+E47+G47+I47</f>
        <v>27088834</v>
      </c>
      <c r="L47" s="21">
        <f t="shared" si="16"/>
        <v>182764.19</v>
      </c>
    </row>
    <row r="48" spans="1:16" x14ac:dyDescent="0.25">
      <c r="A48" s="44"/>
      <c r="B48" s="45" t="s">
        <v>18</v>
      </c>
      <c r="C48" s="9">
        <v>5621354</v>
      </c>
      <c r="D48" s="1">
        <v>36708.5</v>
      </c>
      <c r="E48" s="1">
        <v>6170953</v>
      </c>
      <c r="F48" s="1">
        <v>39157.25</v>
      </c>
      <c r="G48" s="5">
        <v>6498956</v>
      </c>
      <c r="H48" s="5">
        <v>41590.01</v>
      </c>
      <c r="I48" s="1">
        <v>7401511</v>
      </c>
      <c r="J48" s="5">
        <v>46047.41</v>
      </c>
      <c r="K48" s="24">
        <f t="shared" si="16"/>
        <v>25692774</v>
      </c>
      <c r="L48" s="24">
        <f t="shared" si="16"/>
        <v>163503.17000000001</v>
      </c>
    </row>
    <row r="49" spans="1:12" x14ac:dyDescent="0.25">
      <c r="A49" s="44"/>
      <c r="B49" s="45" t="s">
        <v>19</v>
      </c>
      <c r="C49" s="9">
        <v>340500</v>
      </c>
      <c r="D49" s="1">
        <v>4029.37</v>
      </c>
      <c r="E49" s="1">
        <v>321508</v>
      </c>
      <c r="F49" s="1">
        <v>4572.29</v>
      </c>
      <c r="G49" s="5">
        <v>341319</v>
      </c>
      <c r="H49" s="5">
        <v>5131.0200000000004</v>
      </c>
      <c r="I49" s="1">
        <v>392733</v>
      </c>
      <c r="J49" s="5">
        <v>5528.34</v>
      </c>
      <c r="K49" s="24">
        <f t="shared" si="16"/>
        <v>1396060</v>
      </c>
      <c r="L49" s="24">
        <f t="shared" si="16"/>
        <v>19261.02</v>
      </c>
    </row>
    <row r="50" spans="1:12" x14ac:dyDescent="0.25">
      <c r="A50" s="44"/>
      <c r="B50" s="25" t="s">
        <v>28</v>
      </c>
      <c r="C50" s="12">
        <f t="shared" ref="C50:K50" si="17">C51+C52</f>
        <v>890679</v>
      </c>
      <c r="D50" s="12">
        <f t="shared" si="17"/>
        <v>7648.49</v>
      </c>
      <c r="E50" s="12">
        <f t="shared" si="17"/>
        <v>988187</v>
      </c>
      <c r="F50" s="4">
        <f t="shared" si="17"/>
        <v>8471.61</v>
      </c>
      <c r="G50" s="4">
        <f t="shared" si="17"/>
        <v>987248</v>
      </c>
      <c r="H50" s="4">
        <f t="shared" si="17"/>
        <v>8838.5500000000011</v>
      </c>
      <c r="I50" s="20">
        <f t="shared" si="17"/>
        <v>1135364</v>
      </c>
      <c r="J50" s="4">
        <f t="shared" si="17"/>
        <v>9538.7000000000007</v>
      </c>
      <c r="K50" s="3">
        <f t="shared" si="17"/>
        <v>4001478</v>
      </c>
      <c r="L50" s="21">
        <f>D50+F50+H50+J50</f>
        <v>34497.350000000006</v>
      </c>
    </row>
    <row r="51" spans="1:12" x14ac:dyDescent="0.25">
      <c r="A51" s="44"/>
      <c r="B51" s="45" t="s">
        <v>18</v>
      </c>
      <c r="C51" s="9">
        <v>692757</v>
      </c>
      <c r="D51" s="1">
        <v>4988.9799999999996</v>
      </c>
      <c r="E51" s="5">
        <v>831970</v>
      </c>
      <c r="F51" s="1">
        <v>5666.03</v>
      </c>
      <c r="G51" s="5">
        <v>850790</v>
      </c>
      <c r="H51" s="5">
        <v>5956.3300000000008</v>
      </c>
      <c r="I51" s="1">
        <v>988722</v>
      </c>
      <c r="J51" s="5">
        <v>6791.95</v>
      </c>
      <c r="K51" s="5">
        <f>C51+E51+G51+I51</f>
        <v>3364239</v>
      </c>
      <c r="L51" s="24">
        <f>D51+F51+H51+J51</f>
        <v>23403.29</v>
      </c>
    </row>
    <row r="52" spans="1:12" x14ac:dyDescent="0.25">
      <c r="A52" s="44"/>
      <c r="B52" s="45" t="s">
        <v>19</v>
      </c>
      <c r="C52" s="9">
        <v>197922</v>
      </c>
      <c r="D52" s="1">
        <v>2659.51</v>
      </c>
      <c r="E52" s="5">
        <v>156217</v>
      </c>
      <c r="F52" s="1">
        <v>2805.58</v>
      </c>
      <c r="G52" s="5">
        <v>136458</v>
      </c>
      <c r="H52" s="5">
        <v>2882.2200000000003</v>
      </c>
      <c r="I52" s="1">
        <v>146642</v>
      </c>
      <c r="J52" s="5">
        <v>2746.75</v>
      </c>
      <c r="K52" s="5">
        <f>C52+E52+G52+I52</f>
        <v>637239</v>
      </c>
      <c r="L52" s="24">
        <f>D52+F52+H52+J52</f>
        <v>11094.060000000001</v>
      </c>
    </row>
    <row r="53" spans="1:12" x14ac:dyDescent="0.25">
      <c r="A53" s="44"/>
      <c r="B53" s="45"/>
      <c r="C53" s="12"/>
      <c r="D53" s="1"/>
      <c r="E53" s="5"/>
      <c r="F53" s="1"/>
      <c r="G53" s="3"/>
      <c r="H53" s="5"/>
      <c r="I53" s="25"/>
      <c r="J53" s="25"/>
      <c r="K53" s="3"/>
      <c r="L53" s="21"/>
    </row>
    <row r="54" spans="1:12" s="42" customFormat="1" x14ac:dyDescent="0.25">
      <c r="A54" s="43" t="s">
        <v>4</v>
      </c>
      <c r="B54" s="23" t="s">
        <v>29</v>
      </c>
      <c r="C54" s="12">
        <f t="shared" ref="C54:J54" si="18">C55+C56</f>
        <v>242066</v>
      </c>
      <c r="D54" s="12">
        <f t="shared" si="18"/>
        <v>20042.12</v>
      </c>
      <c r="E54" s="12">
        <f t="shared" si="18"/>
        <v>256907</v>
      </c>
      <c r="F54" s="4">
        <f t="shared" si="18"/>
        <v>20425.43</v>
      </c>
      <c r="G54" s="4">
        <f t="shared" si="18"/>
        <v>242703</v>
      </c>
      <c r="H54" s="4">
        <f t="shared" si="18"/>
        <v>19406.740000000002</v>
      </c>
      <c r="I54" s="4">
        <f t="shared" si="18"/>
        <v>245801</v>
      </c>
      <c r="J54" s="4">
        <f t="shared" si="18"/>
        <v>20190.600000000002</v>
      </c>
      <c r="K54" s="3">
        <f t="shared" ref="K54:L56" si="19">C54+E54+G54+I54</f>
        <v>987477</v>
      </c>
      <c r="L54" s="21">
        <f t="shared" si="19"/>
        <v>80064.890000000014</v>
      </c>
    </row>
    <row r="55" spans="1:12" s="42" customFormat="1" x14ac:dyDescent="0.25">
      <c r="A55" s="43"/>
      <c r="B55" s="45" t="s">
        <v>18</v>
      </c>
      <c r="C55" s="9">
        <v>132147</v>
      </c>
      <c r="D55" s="1">
        <v>696.16</v>
      </c>
      <c r="E55" s="5">
        <v>135239</v>
      </c>
      <c r="F55" s="1">
        <v>758.81999999999994</v>
      </c>
      <c r="G55" s="5">
        <v>133373</v>
      </c>
      <c r="H55" s="5">
        <v>689.56000000000006</v>
      </c>
      <c r="I55" s="5">
        <v>134960</v>
      </c>
      <c r="J55" s="5">
        <v>648.15</v>
      </c>
      <c r="K55" s="5">
        <f t="shared" si="19"/>
        <v>535719</v>
      </c>
      <c r="L55" s="24">
        <f t="shared" si="19"/>
        <v>2792.69</v>
      </c>
    </row>
    <row r="56" spans="1:12" s="42" customFormat="1" x14ac:dyDescent="0.25">
      <c r="A56" s="43"/>
      <c r="B56" s="45" t="s">
        <v>19</v>
      </c>
      <c r="C56" s="9">
        <v>109919</v>
      </c>
      <c r="D56" s="1">
        <v>19345.96</v>
      </c>
      <c r="E56" s="5">
        <v>121668</v>
      </c>
      <c r="F56" s="1">
        <v>19666.61</v>
      </c>
      <c r="G56" s="5">
        <v>109330</v>
      </c>
      <c r="H56" s="5">
        <v>18717.18</v>
      </c>
      <c r="I56" s="5">
        <v>110841</v>
      </c>
      <c r="J56" s="5">
        <v>19542.45</v>
      </c>
      <c r="K56" s="5">
        <f t="shared" si="19"/>
        <v>451758</v>
      </c>
      <c r="L56" s="24">
        <f t="shared" si="19"/>
        <v>77272.2</v>
      </c>
    </row>
    <row r="57" spans="1:12" s="42" customFormat="1" ht="21" customHeight="1" x14ac:dyDescent="0.25">
      <c r="A57" s="43"/>
      <c r="B57" s="23"/>
      <c r="C57" s="12"/>
      <c r="D57" s="4"/>
      <c r="E57" s="3"/>
      <c r="F57" s="3"/>
      <c r="G57" s="3"/>
      <c r="H57" s="3"/>
      <c r="I57" s="23"/>
      <c r="J57" s="23"/>
      <c r="K57" s="3"/>
      <c r="L57" s="21"/>
    </row>
    <row r="58" spans="1:12" s="42" customFormat="1" x14ac:dyDescent="0.25">
      <c r="A58" s="43" t="s">
        <v>5</v>
      </c>
      <c r="B58" s="23" t="s">
        <v>30</v>
      </c>
      <c r="C58" s="12">
        <f t="shared" ref="C58:J58" si="20">C59+C62</f>
        <v>206817</v>
      </c>
      <c r="D58" s="12">
        <f t="shared" si="20"/>
        <v>924.14</v>
      </c>
      <c r="E58" s="12">
        <f t="shared" si="20"/>
        <v>211574</v>
      </c>
      <c r="F58" s="4">
        <f t="shared" si="20"/>
        <v>994.08999999999992</v>
      </c>
      <c r="G58" s="4">
        <f t="shared" si="20"/>
        <v>211391</v>
      </c>
      <c r="H58" s="4">
        <f t="shared" si="20"/>
        <v>1127.44</v>
      </c>
      <c r="I58" s="4">
        <f t="shared" si="20"/>
        <v>232451</v>
      </c>
      <c r="J58" s="4">
        <f t="shared" si="20"/>
        <v>1060.71</v>
      </c>
      <c r="K58" s="3">
        <f t="shared" ref="K58:L64" si="21">C58+E58+G58+I58</f>
        <v>862233</v>
      </c>
      <c r="L58" s="21">
        <f t="shared" si="21"/>
        <v>4106.38</v>
      </c>
    </row>
    <row r="59" spans="1:12" s="42" customFormat="1" x14ac:dyDescent="0.25">
      <c r="A59" s="43"/>
      <c r="B59" s="25" t="s">
        <v>31</v>
      </c>
      <c r="C59" s="5">
        <f t="shared" ref="C59" si="22">C60+C61</f>
        <v>206817</v>
      </c>
      <c r="D59" s="5">
        <f>D60+D61</f>
        <v>924.14</v>
      </c>
      <c r="E59" s="5">
        <f t="shared" ref="E59:J59" si="23">E60+E61</f>
        <v>211574</v>
      </c>
      <c r="F59" s="5">
        <f t="shared" si="23"/>
        <v>994.08999999999992</v>
      </c>
      <c r="G59" s="5">
        <f t="shared" si="23"/>
        <v>211391</v>
      </c>
      <c r="H59" s="5">
        <f t="shared" si="23"/>
        <v>1127.44</v>
      </c>
      <c r="I59" s="5">
        <f t="shared" si="23"/>
        <v>232451</v>
      </c>
      <c r="J59" s="5">
        <f t="shared" si="23"/>
        <v>1060.71</v>
      </c>
      <c r="K59" s="5">
        <f t="shared" si="21"/>
        <v>862233</v>
      </c>
      <c r="L59" s="24">
        <f t="shared" si="21"/>
        <v>4106.38</v>
      </c>
    </row>
    <row r="60" spans="1:12" s="42" customFormat="1" x14ac:dyDescent="0.25">
      <c r="A60" s="43"/>
      <c r="B60" s="45" t="s">
        <v>18</v>
      </c>
      <c r="C60" s="9">
        <v>206817</v>
      </c>
      <c r="D60" s="1">
        <v>924.14</v>
      </c>
      <c r="E60" s="5">
        <v>211574</v>
      </c>
      <c r="F60" s="1">
        <v>994.08999999999992</v>
      </c>
      <c r="G60" s="5">
        <v>211391</v>
      </c>
      <c r="H60" s="5">
        <v>1127.44</v>
      </c>
      <c r="I60" s="5">
        <v>232451</v>
      </c>
      <c r="J60" s="5">
        <v>1060.71</v>
      </c>
      <c r="K60" s="5">
        <f>C60+E60+G60+I60</f>
        <v>862233</v>
      </c>
      <c r="L60" s="24">
        <f t="shared" si="21"/>
        <v>4106.38</v>
      </c>
    </row>
    <row r="61" spans="1:12" s="42" customFormat="1" x14ac:dyDescent="0.25">
      <c r="A61" s="43"/>
      <c r="B61" s="45" t="s">
        <v>19</v>
      </c>
      <c r="C61" s="25">
        <v>0</v>
      </c>
      <c r="D61" s="4">
        <v>0</v>
      </c>
      <c r="E61" s="5">
        <v>0</v>
      </c>
      <c r="F61" s="1">
        <v>0</v>
      </c>
      <c r="G61" s="3">
        <v>0</v>
      </c>
      <c r="H61" s="3">
        <v>0</v>
      </c>
      <c r="I61" s="23">
        <v>0</v>
      </c>
      <c r="J61" s="23">
        <v>0</v>
      </c>
      <c r="K61" s="5">
        <f t="shared" si="21"/>
        <v>0</v>
      </c>
      <c r="L61" s="24">
        <f t="shared" si="21"/>
        <v>0</v>
      </c>
    </row>
    <row r="62" spans="1:12" x14ac:dyDescent="0.25">
      <c r="A62" s="44"/>
      <c r="B62" s="25" t="s">
        <v>32</v>
      </c>
      <c r="C62" s="5">
        <f t="shared" ref="C62:J62" si="24">C63+C64</f>
        <v>0</v>
      </c>
      <c r="D62" s="5">
        <f t="shared" si="24"/>
        <v>0</v>
      </c>
      <c r="E62" s="5">
        <f t="shared" si="24"/>
        <v>0</v>
      </c>
      <c r="F62" s="5">
        <f t="shared" si="24"/>
        <v>0</v>
      </c>
      <c r="G62" s="5">
        <f t="shared" si="24"/>
        <v>0</v>
      </c>
      <c r="H62" s="5">
        <f t="shared" si="24"/>
        <v>0</v>
      </c>
      <c r="I62" s="5">
        <f t="shared" si="24"/>
        <v>0</v>
      </c>
      <c r="J62" s="5">
        <f t="shared" si="24"/>
        <v>0</v>
      </c>
      <c r="K62" s="5">
        <f t="shared" si="21"/>
        <v>0</v>
      </c>
      <c r="L62" s="24">
        <f t="shared" si="21"/>
        <v>0</v>
      </c>
    </row>
    <row r="63" spans="1:12" x14ac:dyDescent="0.25">
      <c r="A63" s="44"/>
      <c r="B63" s="45" t="s">
        <v>18</v>
      </c>
      <c r="C63" s="5">
        <v>0</v>
      </c>
      <c r="D63" s="1">
        <v>0</v>
      </c>
      <c r="E63" s="5">
        <v>0</v>
      </c>
      <c r="F63" s="1">
        <v>0</v>
      </c>
      <c r="G63" s="3">
        <v>0</v>
      </c>
      <c r="H63" s="5">
        <v>0</v>
      </c>
      <c r="I63" s="25">
        <v>0</v>
      </c>
      <c r="J63" s="25">
        <v>0</v>
      </c>
      <c r="K63" s="5">
        <f t="shared" si="21"/>
        <v>0</v>
      </c>
      <c r="L63" s="24">
        <f t="shared" si="21"/>
        <v>0</v>
      </c>
    </row>
    <row r="64" spans="1:12" x14ac:dyDescent="0.25">
      <c r="A64" s="44"/>
      <c r="B64" s="45" t="s">
        <v>19</v>
      </c>
      <c r="C64" s="5">
        <v>0</v>
      </c>
      <c r="D64" s="1">
        <v>0</v>
      </c>
      <c r="E64" s="5">
        <v>0</v>
      </c>
      <c r="F64" s="1">
        <v>0</v>
      </c>
      <c r="G64" s="3">
        <v>0</v>
      </c>
      <c r="H64" s="5">
        <v>0</v>
      </c>
      <c r="I64" s="25">
        <v>0</v>
      </c>
      <c r="J64" s="25">
        <v>0</v>
      </c>
      <c r="K64" s="5">
        <f t="shared" si="21"/>
        <v>0</v>
      </c>
      <c r="L64" s="24">
        <f t="shared" si="21"/>
        <v>0</v>
      </c>
    </row>
    <row r="65" spans="1:16" s="42" customFormat="1" ht="12" customHeight="1" x14ac:dyDescent="0.25">
      <c r="A65" s="43"/>
      <c r="B65" s="23"/>
      <c r="C65" s="9"/>
      <c r="D65" s="4"/>
      <c r="E65" s="3"/>
      <c r="F65" s="3"/>
      <c r="G65" s="3"/>
      <c r="H65" s="3"/>
      <c r="I65" s="23"/>
      <c r="J65" s="23"/>
      <c r="K65" s="3"/>
      <c r="L65" s="21"/>
    </row>
    <row r="66" spans="1:16" s="42" customFormat="1" x14ac:dyDescent="0.25">
      <c r="A66" s="43" t="s">
        <v>6</v>
      </c>
      <c r="B66" s="23" t="s">
        <v>33</v>
      </c>
      <c r="C66" s="12">
        <f t="shared" ref="C66:J66" si="25">C67+C68</f>
        <v>11317</v>
      </c>
      <c r="D66" s="12">
        <f t="shared" si="25"/>
        <v>25593.56</v>
      </c>
      <c r="E66" s="12">
        <f t="shared" si="25"/>
        <v>10723</v>
      </c>
      <c r="F66" s="4">
        <f t="shared" si="25"/>
        <v>26720.039999999994</v>
      </c>
      <c r="G66" s="4">
        <f t="shared" si="25"/>
        <v>11520</v>
      </c>
      <c r="H66" s="4">
        <f t="shared" si="25"/>
        <v>29767.379999999997</v>
      </c>
      <c r="I66" s="4">
        <f t="shared" si="25"/>
        <v>10725</v>
      </c>
      <c r="J66" s="4">
        <f t="shared" si="25"/>
        <v>33894.9</v>
      </c>
      <c r="K66" s="3">
        <f t="shared" ref="K66:L68" si="26">C66+E66+G66+I66</f>
        <v>44285</v>
      </c>
      <c r="L66" s="21">
        <f t="shared" si="26"/>
        <v>115975.87999999998</v>
      </c>
    </row>
    <row r="67" spans="1:16" s="42" customFormat="1" x14ac:dyDescent="0.25">
      <c r="A67" s="43"/>
      <c r="B67" s="45" t="s">
        <v>18</v>
      </c>
      <c r="C67" s="5">
        <v>140</v>
      </c>
      <c r="D67" s="1">
        <v>66.16</v>
      </c>
      <c r="E67" s="5">
        <v>165</v>
      </c>
      <c r="F67" s="1">
        <v>130.41999999999999</v>
      </c>
      <c r="G67" s="5">
        <v>162</v>
      </c>
      <c r="H67" s="5">
        <v>243.10000000000002</v>
      </c>
      <c r="I67" s="5">
        <v>408</v>
      </c>
      <c r="J67" s="5">
        <v>515.97</v>
      </c>
      <c r="K67" s="5">
        <f t="shared" si="26"/>
        <v>875</v>
      </c>
      <c r="L67" s="24">
        <f t="shared" si="26"/>
        <v>955.65000000000009</v>
      </c>
    </row>
    <row r="68" spans="1:16" s="42" customFormat="1" x14ac:dyDescent="0.25">
      <c r="A68" s="43"/>
      <c r="B68" s="45" t="s">
        <v>19</v>
      </c>
      <c r="C68" s="5">
        <v>11177</v>
      </c>
      <c r="D68" s="1">
        <v>25527.4</v>
      </c>
      <c r="E68" s="5">
        <v>10558</v>
      </c>
      <c r="F68" s="1">
        <v>26589.619999999995</v>
      </c>
      <c r="G68" s="5">
        <v>11358</v>
      </c>
      <c r="H68" s="5">
        <v>29524.28</v>
      </c>
      <c r="I68" s="5">
        <v>10317</v>
      </c>
      <c r="J68" s="5">
        <v>33378.93</v>
      </c>
      <c r="K68" s="5">
        <f t="shared" si="26"/>
        <v>43410</v>
      </c>
      <c r="L68" s="24">
        <f t="shared" si="26"/>
        <v>115020.22999999998</v>
      </c>
    </row>
    <row r="69" spans="1:16" s="42" customFormat="1" ht="12" customHeight="1" x14ac:dyDescent="0.25">
      <c r="A69" s="43"/>
      <c r="B69" s="23"/>
      <c r="C69" s="12"/>
      <c r="D69" s="4"/>
      <c r="E69" s="3"/>
      <c r="F69" s="4"/>
      <c r="G69" s="3"/>
      <c r="H69" s="3"/>
      <c r="I69" s="23"/>
      <c r="J69" s="23"/>
      <c r="K69" s="3"/>
      <c r="L69" s="24"/>
    </row>
    <row r="70" spans="1:16" s="42" customFormat="1" x14ac:dyDescent="0.25">
      <c r="A70" s="43" t="s">
        <v>7</v>
      </c>
      <c r="B70" s="23" t="s">
        <v>34</v>
      </c>
      <c r="C70" s="23">
        <v>0</v>
      </c>
      <c r="D70" s="23">
        <v>0</v>
      </c>
      <c r="E70" s="23">
        <f>E71+E72</f>
        <v>0</v>
      </c>
      <c r="F70" s="23">
        <f>F71+F72</f>
        <v>0</v>
      </c>
      <c r="G70" s="23">
        <f t="shared" ref="G70:J70" si="27">G71+G72</f>
        <v>0</v>
      </c>
      <c r="H70" s="23">
        <f t="shared" si="27"/>
        <v>0</v>
      </c>
      <c r="I70" s="23">
        <f t="shared" si="27"/>
        <v>0</v>
      </c>
      <c r="J70" s="23">
        <f t="shared" si="27"/>
        <v>0</v>
      </c>
      <c r="K70" s="3">
        <f t="shared" ref="K70:L72" si="28">C70+E70+G70+I70</f>
        <v>0</v>
      </c>
      <c r="L70" s="24">
        <f t="shared" si="28"/>
        <v>0</v>
      </c>
    </row>
    <row r="71" spans="1:16" s="42" customFormat="1" x14ac:dyDescent="0.25">
      <c r="A71" s="43"/>
      <c r="B71" s="45" t="s">
        <v>18</v>
      </c>
      <c r="C71" s="50">
        <v>0</v>
      </c>
      <c r="D71" s="4">
        <v>0</v>
      </c>
      <c r="E71" s="3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3">
        <f t="shared" si="28"/>
        <v>0</v>
      </c>
      <c r="L71" s="24">
        <f t="shared" si="28"/>
        <v>0</v>
      </c>
    </row>
    <row r="72" spans="1:16" s="42" customFormat="1" x14ac:dyDescent="0.25">
      <c r="A72" s="43"/>
      <c r="B72" s="45" t="s">
        <v>19</v>
      </c>
      <c r="C72" s="50">
        <v>0</v>
      </c>
      <c r="D72" s="4">
        <v>0</v>
      </c>
      <c r="E72" s="3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3">
        <f t="shared" si="28"/>
        <v>0</v>
      </c>
      <c r="L72" s="24">
        <f t="shared" si="28"/>
        <v>0</v>
      </c>
    </row>
    <row r="73" spans="1:16" ht="14.25" customHeight="1" x14ac:dyDescent="0.25">
      <c r="A73" s="44"/>
      <c r="B73" s="25"/>
      <c r="C73" s="5"/>
      <c r="D73" s="12"/>
      <c r="E73" s="12"/>
      <c r="F73" s="12"/>
      <c r="G73" s="12"/>
      <c r="H73" s="12"/>
      <c r="I73" s="12"/>
      <c r="J73" s="12"/>
      <c r="K73" s="3"/>
      <c r="L73" s="28"/>
    </row>
    <row r="74" spans="1:16" s="42" customFormat="1" x14ac:dyDescent="0.25">
      <c r="A74" s="51" t="s">
        <v>8</v>
      </c>
      <c r="B74" s="52" t="s">
        <v>35</v>
      </c>
      <c r="C74" s="13">
        <f t="shared" ref="C74:J74" si="29">C13+C45+C54+C58+C66+C70</f>
        <v>10770422</v>
      </c>
      <c r="D74" s="13">
        <f t="shared" si="29"/>
        <v>1457689.6000000001</v>
      </c>
      <c r="E74" s="13">
        <f t="shared" si="29"/>
        <v>11760317</v>
      </c>
      <c r="F74" s="13">
        <f t="shared" si="29"/>
        <v>1611143.3399999999</v>
      </c>
      <c r="G74" s="13">
        <f t="shared" si="29"/>
        <v>12221161</v>
      </c>
      <c r="H74" s="13">
        <f t="shared" si="29"/>
        <v>1642547.38</v>
      </c>
      <c r="I74" s="13">
        <f t="shared" si="29"/>
        <v>13535362</v>
      </c>
      <c r="J74" s="13">
        <f t="shared" si="29"/>
        <v>1729693.7099999997</v>
      </c>
      <c r="K74" s="2">
        <f>C74+E74+G74+I74</f>
        <v>48287262</v>
      </c>
      <c r="L74" s="29">
        <f t="shared" ref="K74:L78" si="30">D74+F74+H74+J74</f>
        <v>6441074.0300000003</v>
      </c>
    </row>
    <row r="75" spans="1:16" x14ac:dyDescent="0.25">
      <c r="A75" s="44"/>
      <c r="B75" s="25" t="s">
        <v>20</v>
      </c>
      <c r="C75" s="5"/>
      <c r="D75" s="1"/>
      <c r="E75" s="5"/>
      <c r="F75" s="1"/>
      <c r="G75" s="5"/>
      <c r="H75" s="5"/>
      <c r="I75" s="25"/>
      <c r="J75" s="25"/>
      <c r="K75" s="3">
        <f t="shared" si="30"/>
        <v>0</v>
      </c>
      <c r="L75" s="21">
        <f t="shared" si="30"/>
        <v>0</v>
      </c>
      <c r="O75" s="42"/>
      <c r="P75" s="42"/>
    </row>
    <row r="76" spans="1:16" x14ac:dyDescent="0.25">
      <c r="A76" s="44"/>
      <c r="B76" s="25" t="s">
        <v>41</v>
      </c>
      <c r="C76" s="12">
        <f t="shared" ref="C76:J76" si="31">C77+C78</f>
        <v>600635</v>
      </c>
      <c r="D76" s="12">
        <f t="shared" si="31"/>
        <v>194880.59999999998</v>
      </c>
      <c r="E76" s="12">
        <f t="shared" si="31"/>
        <v>719656</v>
      </c>
      <c r="F76" s="4">
        <f t="shared" si="31"/>
        <v>218417.76</v>
      </c>
      <c r="G76" s="4">
        <f t="shared" si="31"/>
        <v>726449</v>
      </c>
      <c r="H76" s="4">
        <f t="shared" si="31"/>
        <v>234054.31999999998</v>
      </c>
      <c r="I76" s="4">
        <f t="shared" si="31"/>
        <v>864996</v>
      </c>
      <c r="J76" s="4">
        <f t="shared" si="31"/>
        <v>276831.27</v>
      </c>
      <c r="K76" s="3">
        <f t="shared" si="30"/>
        <v>2911736</v>
      </c>
      <c r="L76" s="21">
        <f t="shared" si="30"/>
        <v>924183.95</v>
      </c>
      <c r="O76" s="42"/>
      <c r="P76" s="42"/>
    </row>
    <row r="77" spans="1:16" x14ac:dyDescent="0.25">
      <c r="A77" s="44"/>
      <c r="B77" s="45" t="s">
        <v>18</v>
      </c>
      <c r="C77" s="9">
        <v>529318</v>
      </c>
      <c r="D77" s="1">
        <v>20636.36</v>
      </c>
      <c r="E77" s="5">
        <v>609900</v>
      </c>
      <c r="F77" s="1">
        <v>19636.32</v>
      </c>
      <c r="G77" s="1">
        <v>615380</v>
      </c>
      <c r="H77" s="9">
        <v>23171.77</v>
      </c>
      <c r="I77" s="5">
        <v>725641</v>
      </c>
      <c r="J77" s="5">
        <v>27306.080000000002</v>
      </c>
      <c r="K77" s="5">
        <f t="shared" si="30"/>
        <v>2480239</v>
      </c>
      <c r="L77" s="24">
        <f t="shared" si="30"/>
        <v>90750.53</v>
      </c>
      <c r="O77" s="42"/>
      <c r="P77" s="42"/>
    </row>
    <row r="78" spans="1:16" x14ac:dyDescent="0.25">
      <c r="A78" s="44"/>
      <c r="B78" s="45" t="s">
        <v>19</v>
      </c>
      <c r="C78" s="9">
        <v>71317</v>
      </c>
      <c r="D78" s="1">
        <v>174244.24</v>
      </c>
      <c r="E78" s="5">
        <v>109756</v>
      </c>
      <c r="F78" s="1">
        <v>198781.44</v>
      </c>
      <c r="G78" s="1">
        <v>111069</v>
      </c>
      <c r="H78" s="9">
        <v>210882.55</v>
      </c>
      <c r="I78" s="5">
        <v>139355</v>
      </c>
      <c r="J78" s="5">
        <v>249525.19</v>
      </c>
      <c r="K78" s="5">
        <f t="shared" si="30"/>
        <v>431497</v>
      </c>
      <c r="L78" s="24">
        <f t="shared" si="30"/>
        <v>833433.41999999993</v>
      </c>
      <c r="O78" s="42"/>
      <c r="P78" s="42"/>
    </row>
    <row r="79" spans="1:16" ht="12.75" customHeight="1" x14ac:dyDescent="0.25">
      <c r="A79" s="44"/>
      <c r="B79" s="25"/>
      <c r="C79" s="5"/>
      <c r="D79" s="1"/>
      <c r="E79" s="5"/>
      <c r="F79" s="1"/>
      <c r="G79" s="1"/>
      <c r="H79" s="5"/>
      <c r="I79" s="25"/>
      <c r="J79" s="25"/>
      <c r="K79" s="3"/>
      <c r="L79" s="21"/>
      <c r="O79" s="42"/>
      <c r="P79" s="42"/>
    </row>
    <row r="80" spans="1:16" x14ac:dyDescent="0.25">
      <c r="A80" s="43" t="s">
        <v>9</v>
      </c>
      <c r="B80" s="23" t="s">
        <v>42</v>
      </c>
      <c r="C80" s="12">
        <f t="shared" ref="C80:J80" si="32">C81+C82</f>
        <v>1187160</v>
      </c>
      <c r="D80" s="12">
        <f t="shared" si="32"/>
        <v>122306.87</v>
      </c>
      <c r="E80" s="12">
        <f t="shared" si="32"/>
        <v>1963494</v>
      </c>
      <c r="F80" s="4">
        <f t="shared" si="32"/>
        <v>213894.96</v>
      </c>
      <c r="G80" s="4">
        <f t="shared" si="32"/>
        <v>3128289</v>
      </c>
      <c r="H80" s="4">
        <f t="shared" si="32"/>
        <v>227282.65</v>
      </c>
      <c r="I80" s="4">
        <f t="shared" si="32"/>
        <v>1792886</v>
      </c>
      <c r="J80" s="4">
        <f t="shared" si="32"/>
        <v>219413.89</v>
      </c>
      <c r="K80" s="3">
        <f t="shared" ref="K80:L82" si="33">C80+E80+G80+I80</f>
        <v>8071829</v>
      </c>
      <c r="L80" s="21">
        <f t="shared" si="33"/>
        <v>782898.37</v>
      </c>
      <c r="O80" s="42"/>
      <c r="P80" s="42"/>
    </row>
    <row r="81" spans="1:16" x14ac:dyDescent="0.25">
      <c r="A81" s="43"/>
      <c r="B81" s="45" t="s">
        <v>18</v>
      </c>
      <c r="C81" s="9">
        <v>67984</v>
      </c>
      <c r="D81" s="1">
        <v>8325.0999999999985</v>
      </c>
      <c r="E81" s="5">
        <v>133278</v>
      </c>
      <c r="F81" s="1">
        <v>23613.809999999998</v>
      </c>
      <c r="G81" s="1">
        <v>217791</v>
      </c>
      <c r="H81" s="9">
        <v>24085.56</v>
      </c>
      <c r="I81" s="5">
        <v>97980</v>
      </c>
      <c r="J81" s="5">
        <v>20251.599999999999</v>
      </c>
      <c r="K81" s="5">
        <f t="shared" si="33"/>
        <v>517033</v>
      </c>
      <c r="L81" s="24">
        <f t="shared" si="33"/>
        <v>76276.070000000007</v>
      </c>
      <c r="O81" s="42"/>
      <c r="P81" s="42"/>
    </row>
    <row r="82" spans="1:16" x14ac:dyDescent="0.25">
      <c r="A82" s="43"/>
      <c r="B82" s="45" t="s">
        <v>19</v>
      </c>
      <c r="C82" s="9">
        <v>1119176</v>
      </c>
      <c r="D82" s="1">
        <v>113981.76999999999</v>
      </c>
      <c r="E82" s="5">
        <v>1830216</v>
      </c>
      <c r="F82" s="1">
        <v>190281.15</v>
      </c>
      <c r="G82" s="1">
        <v>2910498</v>
      </c>
      <c r="H82" s="9">
        <v>203197.09</v>
      </c>
      <c r="I82" s="5">
        <v>1694906</v>
      </c>
      <c r="J82" s="5">
        <v>199162.29</v>
      </c>
      <c r="K82" s="5">
        <f t="shared" si="33"/>
        <v>7554796</v>
      </c>
      <c r="L82" s="24">
        <f t="shared" si="33"/>
        <v>706622.3</v>
      </c>
      <c r="O82" s="42"/>
      <c r="P82" s="42"/>
    </row>
    <row r="83" spans="1:16" ht="14.25" customHeight="1" x14ac:dyDescent="0.25">
      <c r="A83" s="43"/>
      <c r="B83" s="23"/>
      <c r="C83" s="3"/>
      <c r="D83" s="4"/>
      <c r="E83" s="3"/>
      <c r="F83" s="4"/>
      <c r="G83" s="4"/>
      <c r="H83" s="3"/>
      <c r="I83" s="23"/>
      <c r="J83" s="23"/>
      <c r="K83" s="3">
        <f>C83+E83+G83+I83</f>
        <v>0</v>
      </c>
      <c r="L83" s="21"/>
      <c r="O83" s="42"/>
      <c r="P83" s="42"/>
    </row>
    <row r="84" spans="1:16" x14ac:dyDescent="0.25">
      <c r="A84" s="43" t="s">
        <v>10</v>
      </c>
      <c r="B84" s="23" t="s">
        <v>36</v>
      </c>
      <c r="C84" s="12">
        <v>6075</v>
      </c>
      <c r="D84" s="4">
        <v>2789889.8</v>
      </c>
      <c r="E84" s="3">
        <v>6528</v>
      </c>
      <c r="F84" s="4">
        <v>2501031.5499999998</v>
      </c>
      <c r="G84" s="4">
        <v>6974</v>
      </c>
      <c r="H84" s="12">
        <v>2118852.52</v>
      </c>
      <c r="I84" s="3">
        <v>7036</v>
      </c>
      <c r="J84" s="3">
        <v>2467830.2399999998</v>
      </c>
      <c r="K84" s="3">
        <f>C84+E84+G84+I84</f>
        <v>26613</v>
      </c>
      <c r="L84" s="21">
        <f>D84+F84+H84+J84</f>
        <v>9877604.1099999994</v>
      </c>
      <c r="O84" s="42"/>
      <c r="P84" s="42"/>
    </row>
    <row r="85" spans="1:16" x14ac:dyDescent="0.25">
      <c r="A85" s="43"/>
      <c r="B85" s="25" t="s">
        <v>20</v>
      </c>
      <c r="C85" s="5"/>
      <c r="D85" s="1"/>
      <c r="E85" s="12"/>
      <c r="F85" s="4"/>
      <c r="G85" s="1"/>
      <c r="H85" s="5"/>
      <c r="I85" s="5"/>
      <c r="J85" s="5"/>
      <c r="K85" s="3"/>
      <c r="L85" s="21"/>
      <c r="O85" s="42"/>
      <c r="P85" s="42"/>
    </row>
    <row r="86" spans="1:16" x14ac:dyDescent="0.25">
      <c r="A86" s="43"/>
      <c r="B86" s="53" t="s">
        <v>37</v>
      </c>
      <c r="C86" s="9">
        <v>3617</v>
      </c>
      <c r="D86" s="1">
        <v>1653797.11</v>
      </c>
      <c r="E86" s="9">
        <v>3782</v>
      </c>
      <c r="F86" s="1">
        <v>1477048.48</v>
      </c>
      <c r="G86" s="1">
        <v>4359</v>
      </c>
      <c r="H86" s="9">
        <v>1501906.83</v>
      </c>
      <c r="I86" s="5">
        <v>4076</v>
      </c>
      <c r="J86" s="5">
        <v>1528544.84</v>
      </c>
      <c r="K86" s="3">
        <f>C86+E86+G86+I86</f>
        <v>15834</v>
      </c>
      <c r="L86" s="21">
        <f>D86+F86+H86+J86</f>
        <v>6161297.2599999998</v>
      </c>
      <c r="O86" s="42"/>
      <c r="P86" s="42"/>
    </row>
    <row r="87" spans="1:16" ht="20.25" customHeight="1" x14ac:dyDescent="0.25">
      <c r="A87" s="43"/>
      <c r="B87" s="25"/>
      <c r="C87" s="5"/>
      <c r="D87" s="1"/>
      <c r="E87" s="9"/>
      <c r="F87" s="1">
        <v>0</v>
      </c>
      <c r="G87" s="1"/>
      <c r="H87" s="1"/>
      <c r="I87" s="1"/>
      <c r="J87" s="1"/>
      <c r="K87" s="3"/>
      <c r="L87" s="30"/>
      <c r="O87" s="42"/>
      <c r="P87" s="42"/>
    </row>
    <row r="88" spans="1:16" x14ac:dyDescent="0.25">
      <c r="A88" s="43" t="s">
        <v>11</v>
      </c>
      <c r="B88" s="54" t="s">
        <v>38</v>
      </c>
      <c r="C88" s="10">
        <v>3068</v>
      </c>
      <c r="D88" s="4">
        <v>1119541.3</v>
      </c>
      <c r="E88" s="12">
        <v>3238</v>
      </c>
      <c r="F88" s="4">
        <v>1149074.0900000001</v>
      </c>
      <c r="G88" s="4">
        <v>3381</v>
      </c>
      <c r="H88" s="12">
        <v>1130176.99</v>
      </c>
      <c r="I88" s="3">
        <v>3165</v>
      </c>
      <c r="J88" s="3">
        <v>1194321.6599999999</v>
      </c>
      <c r="K88" s="3">
        <f>C88+E88+G88+I88</f>
        <v>12852</v>
      </c>
      <c r="L88" s="21">
        <f>D88+F88+H88+J88</f>
        <v>4593114.04</v>
      </c>
      <c r="O88" s="42"/>
      <c r="P88" s="42"/>
    </row>
    <row r="89" spans="1:16" ht="17.25" customHeight="1" thickBot="1" x14ac:dyDescent="0.3">
      <c r="A89" s="55"/>
      <c r="B89" s="32"/>
      <c r="C89" s="14"/>
      <c r="D89" s="31"/>
      <c r="E89" s="14"/>
      <c r="F89" s="31"/>
      <c r="G89" s="32"/>
      <c r="H89" s="32"/>
      <c r="I89" s="32"/>
      <c r="J89" s="32"/>
      <c r="K89" s="33"/>
      <c r="L89" s="34"/>
    </row>
    <row r="90" spans="1:16" x14ac:dyDescent="0.25">
      <c r="A90" s="70" t="s">
        <v>39</v>
      </c>
      <c r="B90" s="71"/>
      <c r="C90" s="60"/>
      <c r="D90" s="60"/>
      <c r="E90" s="61"/>
      <c r="F90" s="17"/>
      <c r="G90" s="35"/>
      <c r="H90" s="35"/>
      <c r="I90" s="35"/>
      <c r="J90" s="35"/>
      <c r="K90" s="7"/>
      <c r="L90" s="7"/>
    </row>
    <row r="91" spans="1:16" x14ac:dyDescent="0.25">
      <c r="A91" s="70" t="s">
        <v>40</v>
      </c>
      <c r="B91" s="72"/>
      <c r="C91" s="60"/>
      <c r="D91" s="60"/>
      <c r="E91" s="61"/>
      <c r="F91" s="17"/>
      <c r="G91" s="35"/>
      <c r="H91" s="35"/>
      <c r="I91" s="35"/>
      <c r="J91" s="35"/>
      <c r="K91" s="7"/>
      <c r="L91" s="7"/>
    </row>
    <row r="92" spans="1:16" x14ac:dyDescent="0.25">
      <c r="A92" s="70" t="s">
        <v>48</v>
      </c>
      <c r="B92" s="70"/>
      <c r="C92" s="60"/>
      <c r="D92" s="60"/>
      <c r="E92" s="61"/>
      <c r="F92" s="17"/>
      <c r="G92" s="35"/>
      <c r="H92" s="35"/>
      <c r="I92" s="35"/>
      <c r="J92" s="35"/>
      <c r="K92" s="7"/>
      <c r="L92" s="7"/>
    </row>
    <row r="93" spans="1:16" ht="17.25" customHeight="1" x14ac:dyDescent="0.25">
      <c r="A93" s="62"/>
      <c r="B93" s="60"/>
      <c r="C93" s="63"/>
      <c r="D93" s="64"/>
      <c r="E93" s="63"/>
      <c r="F93" s="17"/>
      <c r="G93" s="35"/>
      <c r="H93" s="35"/>
      <c r="I93" s="35"/>
      <c r="J93" s="35"/>
      <c r="K93" s="7"/>
      <c r="L93" s="7"/>
    </row>
    <row r="94" spans="1:16" x14ac:dyDescent="0.25">
      <c r="A94" s="37"/>
      <c r="B94" s="35"/>
      <c r="C94" s="7"/>
      <c r="D94" s="17"/>
      <c r="E94" s="7"/>
      <c r="F94" s="17"/>
      <c r="G94" s="35"/>
      <c r="H94" s="35"/>
      <c r="I94" s="35"/>
      <c r="J94" s="35"/>
      <c r="K94" s="7"/>
      <c r="L94" s="7"/>
    </row>
    <row r="95" spans="1:16" x14ac:dyDescent="0.25">
      <c r="A95" s="56"/>
      <c r="B95" s="57"/>
      <c r="C95" s="7"/>
      <c r="D95" s="17"/>
      <c r="E95" s="7"/>
      <c r="F95" s="17"/>
      <c r="G95" s="35"/>
      <c r="H95" s="35"/>
      <c r="I95" s="35"/>
      <c r="J95" s="35"/>
      <c r="K95" s="7"/>
      <c r="L95" s="7"/>
    </row>
    <row r="96" spans="1:16" hidden="1" x14ac:dyDescent="0.25">
      <c r="A96" s="56"/>
      <c r="B96" s="35"/>
      <c r="C96" s="7"/>
      <c r="D96" s="17"/>
      <c r="E96" s="7"/>
      <c r="F96" s="17"/>
      <c r="G96" s="35"/>
      <c r="H96" s="35"/>
      <c r="I96" s="35"/>
      <c r="J96" s="35"/>
      <c r="K96" s="7"/>
      <c r="L96" s="7"/>
    </row>
    <row r="97" spans="1:12" hidden="1" x14ac:dyDescent="0.25">
      <c r="A97" s="56"/>
      <c r="B97" s="35"/>
      <c r="C97" s="7"/>
      <c r="D97" s="17"/>
      <c r="E97" s="7"/>
      <c r="F97" s="17"/>
      <c r="G97" s="35"/>
      <c r="H97" s="35"/>
      <c r="I97" s="35"/>
      <c r="J97" s="35"/>
      <c r="K97" s="7"/>
      <c r="L97" s="7"/>
    </row>
    <row r="98" spans="1:12" hidden="1" x14ac:dyDescent="0.25">
      <c r="A98" s="56"/>
      <c r="B98" s="35"/>
      <c r="C98" s="7"/>
      <c r="D98" s="17"/>
      <c r="E98" s="7"/>
      <c r="F98" s="17"/>
      <c r="G98" s="35"/>
      <c r="H98" s="35"/>
      <c r="I98" s="35"/>
      <c r="J98" s="35"/>
      <c r="K98" s="7"/>
      <c r="L98" s="7"/>
    </row>
    <row r="99" spans="1:12" hidden="1" x14ac:dyDescent="0.25">
      <c r="J99" s="35"/>
      <c r="L99" s="7"/>
    </row>
    <row r="100" spans="1:12" hidden="1" x14ac:dyDescent="0.25"/>
    <row r="101" spans="1:12" hidden="1" x14ac:dyDescent="0.25"/>
    <row r="102" spans="1:12" ht="18" hidden="1" customHeight="1" x14ac:dyDescent="0.25"/>
    <row r="103" spans="1:12" ht="10.5" hidden="1" customHeight="1" x14ac:dyDescent="0.25"/>
    <row r="104" spans="1:12" ht="32.25" hidden="1" customHeight="1" x14ac:dyDescent="0.25"/>
    <row r="105" spans="1:12" ht="12" hidden="1" customHeight="1" x14ac:dyDescent="0.25"/>
    <row r="106" spans="1:12" ht="15" hidden="1" customHeight="1" x14ac:dyDescent="0.25"/>
    <row r="107" spans="1:12" ht="15.75" hidden="1" customHeight="1" x14ac:dyDescent="0.25"/>
    <row r="108" spans="1:12" ht="15.75" hidden="1" customHeight="1" x14ac:dyDescent="0.25"/>
    <row r="109" spans="1:12" ht="21" hidden="1" customHeight="1" x14ac:dyDescent="0.25"/>
    <row r="110" spans="1:12" hidden="1" x14ac:dyDescent="0.25"/>
  </sheetData>
  <mergeCells count="8">
    <mergeCell ref="A11:A12"/>
    <mergeCell ref="B11:B12"/>
    <mergeCell ref="K11:L11"/>
    <mergeCell ref="C6:I6"/>
    <mergeCell ref="C11:D11"/>
    <mergeCell ref="E11:F11"/>
    <mergeCell ref="G11:H11"/>
    <mergeCell ref="I11:J11"/>
  </mergeCells>
  <pageMargins left="0.7" right="0.7" top="0.75" bottom="0.75" header="0.3" footer="0.3"/>
  <pageSetup paperSize="9" scale="29" orientation="landscape" r:id="rId1"/>
  <ignoredErrors>
    <ignoredError sqref="K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instruments</vt:lpstr>
      <vt:lpstr>instruments!Print_Area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cp:lastPrinted>2016-11-22T13:14:42Z</cp:lastPrinted>
  <dcterms:created xsi:type="dcterms:W3CDTF">2014-08-05T12:26:57Z</dcterms:created>
  <dcterms:modified xsi:type="dcterms:W3CDTF">2025-02-06T11:25:25Z</dcterms:modified>
</cp:coreProperties>
</file>