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oxha\Desktop\"/>
    </mc:Choice>
  </mc:AlternateContent>
  <bookViews>
    <workbookView xWindow="0" yWindow="0" windowWidth="28800" windowHeight="12435"/>
  </bookViews>
  <sheets>
    <sheet name="Transaksione terminale 2024" sheetId="2" r:id="rId1"/>
    <sheet name="Transaksionet term 2018-2023" sheetId="3" r:id="rId2"/>
    <sheet name="Trans. terminal 2008-2017" sheetId="4" r:id="rId3"/>
  </sheets>
  <definedNames>
    <definedName name="_xlnm.Print_Area" localSheetId="0">'Transaksione terminale 2024'!$A$1:$N$50</definedName>
    <definedName name="_xlnm.Print_Area" localSheetId="1">'Transaksionet term 2018-2023'!$A$1:$I$51</definedName>
  </definedNames>
  <calcPr calcId="152511"/>
</workbook>
</file>

<file path=xl/calcChain.xml><?xml version="1.0" encoding="utf-8"?>
<calcChain xmlns="http://schemas.openxmlformats.org/spreadsheetml/2006/main">
  <c r="N26" i="2" l="1"/>
  <c r="C45" i="3" l="1"/>
  <c r="D45" i="3"/>
  <c r="E45" i="3"/>
  <c r="F45" i="3"/>
  <c r="G45" i="3"/>
  <c r="B45" i="3"/>
  <c r="C41" i="3"/>
  <c r="D41" i="3"/>
  <c r="E41" i="3"/>
  <c r="F41" i="3"/>
  <c r="G41" i="3"/>
  <c r="B41" i="3"/>
  <c r="G15" i="3"/>
  <c r="F15" i="3"/>
  <c r="B25" i="3"/>
  <c r="C25" i="3"/>
  <c r="D25" i="3"/>
  <c r="E25" i="3"/>
  <c r="F25" i="3"/>
  <c r="G25" i="3"/>
  <c r="C21" i="3"/>
  <c r="D21" i="3"/>
  <c r="E21" i="3"/>
  <c r="F21" i="3"/>
  <c r="G21" i="3"/>
  <c r="B21" i="3"/>
  <c r="K35" i="4"/>
  <c r="J35" i="4"/>
  <c r="I35" i="4"/>
  <c r="H35" i="4"/>
  <c r="G35" i="4"/>
  <c r="F35" i="4"/>
  <c r="E35" i="4"/>
  <c r="D35" i="4"/>
  <c r="C35" i="4"/>
  <c r="B35" i="4"/>
  <c r="K15" i="4"/>
  <c r="J15" i="4"/>
  <c r="I15" i="4"/>
  <c r="H15" i="4"/>
  <c r="G15" i="4"/>
  <c r="F15" i="4"/>
  <c r="E15" i="4"/>
  <c r="D15" i="4"/>
  <c r="C15" i="4"/>
  <c r="B15" i="4"/>
  <c r="G35" i="3" l="1"/>
  <c r="N19" i="2" l="1"/>
  <c r="F35" i="3" l="1"/>
  <c r="E35" i="3"/>
  <c r="N44" i="2" l="1"/>
  <c r="N40" i="2"/>
  <c r="N39" i="2"/>
  <c r="N37" i="2"/>
  <c r="N36" i="2"/>
  <c r="N34" i="2"/>
  <c r="N33" i="2"/>
  <c r="N23" i="2"/>
  <c r="M20" i="2"/>
  <c r="B35" i="3" l="1"/>
  <c r="C35" i="3"/>
  <c r="D35" i="3"/>
  <c r="B15" i="3"/>
  <c r="C15" i="3"/>
  <c r="D15" i="3"/>
  <c r="E15" i="3"/>
  <c r="E20" i="2" l="1"/>
  <c r="D20" i="2" l="1"/>
  <c r="I20" i="2" l="1"/>
  <c r="H24" i="2"/>
  <c r="H20" i="2"/>
  <c r="F38" i="2" l="1"/>
  <c r="F42" i="2"/>
  <c r="F24" i="2"/>
  <c r="F20" i="2"/>
  <c r="N35" i="2" l="1"/>
  <c r="N41" i="2"/>
  <c r="N43" i="2"/>
  <c r="N45" i="2"/>
  <c r="C42" i="2"/>
  <c r="D42" i="2"/>
  <c r="E42" i="2"/>
  <c r="G42" i="2"/>
  <c r="H42" i="2"/>
  <c r="I42" i="2"/>
  <c r="J42" i="2"/>
  <c r="K42" i="2"/>
  <c r="L42" i="2"/>
  <c r="M42" i="2"/>
  <c r="B42" i="2"/>
  <c r="C38" i="2"/>
  <c r="D38" i="2"/>
  <c r="E38" i="2"/>
  <c r="G38" i="2"/>
  <c r="H38" i="2"/>
  <c r="I38" i="2"/>
  <c r="J38" i="2"/>
  <c r="K38" i="2"/>
  <c r="L38" i="2"/>
  <c r="M38" i="2"/>
  <c r="B38" i="2"/>
  <c r="C24" i="2"/>
  <c r="D24" i="2"/>
  <c r="E24" i="2"/>
  <c r="G24" i="2"/>
  <c r="I24" i="2"/>
  <c r="J24" i="2"/>
  <c r="K24" i="2"/>
  <c r="L24" i="2"/>
  <c r="M24" i="2"/>
  <c r="M14" i="2" s="1"/>
  <c r="B24" i="2"/>
  <c r="C20" i="2"/>
  <c r="G20" i="2"/>
  <c r="J20" i="2"/>
  <c r="K20" i="2"/>
  <c r="L20" i="2"/>
  <c r="B20" i="2"/>
  <c r="E32" i="2" l="1"/>
  <c r="N24" i="2"/>
  <c r="N20" i="2"/>
  <c r="N42" i="2"/>
  <c r="N38" i="2"/>
  <c r="F14" i="2"/>
  <c r="N18" i="2" l="1"/>
  <c r="H14" i="2"/>
  <c r="N16" i="2"/>
  <c r="K32" i="2"/>
  <c r="E14" i="2"/>
  <c r="K14" i="2"/>
  <c r="L14" i="2"/>
  <c r="D14" i="2"/>
  <c r="I14" i="2"/>
  <c r="J14" i="2"/>
  <c r="C32" i="2"/>
  <c r="B32" i="2"/>
  <c r="B14" i="2"/>
  <c r="C14" i="2"/>
  <c r="L32" i="2"/>
  <c r="N17" i="2"/>
  <c r="N22" i="2"/>
  <c r="D32" i="2"/>
  <c r="M32" i="2"/>
  <c r="G32" i="2"/>
  <c r="N15" i="2"/>
  <c r="F32" i="2"/>
  <c r="H32" i="2"/>
  <c r="I32" i="2"/>
  <c r="J32" i="2"/>
  <c r="N32" i="2" l="1"/>
  <c r="G14" i="2"/>
  <c r="N14" i="2" s="1"/>
</calcChain>
</file>

<file path=xl/sharedStrings.xml><?xml version="1.0" encoding="utf-8"?>
<sst xmlns="http://schemas.openxmlformats.org/spreadsheetml/2006/main" count="149" uniqueCount="46">
  <si>
    <t xml:space="preserve">Përshkrimi </t>
  </si>
  <si>
    <t xml:space="preserve">1- ATM tërheqje cash  </t>
  </si>
  <si>
    <t xml:space="preserve">2- ATM depozitime </t>
  </si>
  <si>
    <t>3- Urdhër transferta nëpërmjet ATM-ve</t>
  </si>
  <si>
    <t xml:space="preserve">4- Tërheqje cash në  terminale POS </t>
  </si>
  <si>
    <t xml:space="preserve">5- Pagesa me karta në terminale POS </t>
  </si>
  <si>
    <t>Totali i transaksioneve me karta</t>
  </si>
  <si>
    <t xml:space="preserve">Numër transaksionesh </t>
  </si>
  <si>
    <t>Burimi: Banka e Shqipërisë</t>
  </si>
  <si>
    <t xml:space="preserve">Tetor </t>
  </si>
  <si>
    <t xml:space="preserve">Dhjetor </t>
  </si>
  <si>
    <t xml:space="preserve">Muajt </t>
  </si>
  <si>
    <t>Muajt</t>
  </si>
  <si>
    <t xml:space="preserve">Të dhënat nuk janë audituar nga Banka e Shqipërisë </t>
  </si>
  <si>
    <t>Vlera (në milion LEK)</t>
  </si>
  <si>
    <t>REPUBLIKA E SHQIPËRISË</t>
  </si>
  <si>
    <t>BANKA E SHQIPËRISË</t>
  </si>
  <si>
    <t>(Raportimet e bankave sipas “Metodologjisë për raportimin e instrumenteve të pagesave” e rishikuar në Janar 2014)</t>
  </si>
  <si>
    <t xml:space="preserve">6-Transaksione për mbushjen, rimbushjnen ose tërheqje e vlerës së mbetur  të parasë elektronike </t>
  </si>
  <si>
    <t xml:space="preserve">nga të cilat: </t>
  </si>
  <si>
    <t xml:space="preserve">  a-me karta </t>
  </si>
  <si>
    <t xml:space="preserve">  b-me software </t>
  </si>
  <si>
    <t xml:space="preserve">7-Pagesa me para elektronike </t>
  </si>
  <si>
    <t>DEPARTAMENTI I SISTEMEVE TË PAGESAVE DHE KONTABILITETIT E FINANCËS</t>
  </si>
  <si>
    <t>DEPARTAMENTI I SISTEMEVE TË PAGESAVE DHE KONTABILITETIT DHE FINANCËS</t>
  </si>
  <si>
    <r>
      <t xml:space="preserve"> </t>
    </r>
    <r>
      <rPr>
        <b/>
        <i/>
        <u/>
        <sz val="11"/>
        <rFont val="Arial"/>
        <family val="2"/>
      </rPr>
      <t>Transaksionet me karta sipas tipologjisë të terminalit në vite - Numër dhe Vlere (në milion LEK)</t>
    </r>
    <r>
      <rPr>
        <b/>
        <i/>
        <sz val="11"/>
        <rFont val="Arial"/>
        <family val="2"/>
      </rPr>
      <t xml:space="preserve"> </t>
    </r>
  </si>
  <si>
    <t xml:space="preserve">6-Transaksione për mbushjen, rimbushjen ose tërheqjen e vlerës së mbetur  të parasë elektronike </t>
  </si>
  <si>
    <t xml:space="preserve">Description </t>
  </si>
  <si>
    <t>Years</t>
  </si>
  <si>
    <t>2014*</t>
  </si>
  <si>
    <t>*Te dhenat e vitit 2014, bazuar ne metodologjine e raportimit te instrumenteve te pagesave, per muajin Janar 2014, nuk perfshijne transaksionet me karta ne internet.</t>
  </si>
  <si>
    <r>
      <t xml:space="preserve"> </t>
    </r>
    <r>
      <rPr>
        <b/>
        <i/>
        <u/>
        <sz val="11"/>
        <rFont val="Arial"/>
        <family val="2"/>
      </rPr>
      <t xml:space="preserve">Transaksione me karta sipas tipologjise se terminaleve te tyre nder vite - Vlera (ne Milion LEK) </t>
    </r>
  </si>
  <si>
    <t xml:space="preserve"> Transaksionet me karta sipas tipologjisë së terminalit  për muajt e vitit 2024</t>
  </si>
  <si>
    <t>Totali i vitit 2024</t>
  </si>
  <si>
    <t>Nëntor</t>
  </si>
  <si>
    <t>Korrik*</t>
  </si>
  <si>
    <t>*Ka nje perditesim  nga njera banke ne sistem</t>
  </si>
  <si>
    <t>Janar*</t>
  </si>
  <si>
    <t>Shkurt*</t>
  </si>
  <si>
    <t>Mars*</t>
  </si>
  <si>
    <t>Prill*</t>
  </si>
  <si>
    <t>Maj*</t>
  </si>
  <si>
    <t>Qershor*</t>
  </si>
  <si>
    <t>Gusht*</t>
  </si>
  <si>
    <t>Shtator*</t>
  </si>
  <si>
    <t xml:space="preserve">Shtator*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</si>
</sst>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  <numFmt numFmtId="167" formatCode="_(* #,##0.0000_);_(* \(#,##0.0000\);_(* &quot;-&quot;_);_(@_)"/>
  </numFmts>
  <fonts count="12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i/>
      <sz val="1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1" fillId="0" borderId="0"/>
  </cellStyleXfs>
  <cellXfs count="150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7" fillId="0" borderId="0" xfId="0" applyFont="1" applyFill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5" applyFill="1"/>
    <xf numFmtId="0" fontId="8" fillId="2" borderId="0" xfId="5" applyFont="1" applyFill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43" fontId="5" fillId="2" borderId="1" xfId="0" applyNumberFormat="1" applyFont="1" applyFill="1" applyBorder="1" applyAlignment="1"/>
    <xf numFmtId="166" fontId="5" fillId="2" borderId="1" xfId="0" applyNumberFormat="1" applyFont="1" applyFill="1" applyBorder="1" applyAlignment="1"/>
    <xf numFmtId="165" fontId="5" fillId="2" borderId="1" xfId="1" applyNumberFormat="1" applyFont="1" applyFill="1" applyBorder="1" applyAlignment="1"/>
    <xf numFmtId="165" fontId="5" fillId="2" borderId="1" xfId="1" applyNumberFormat="1" applyFont="1" applyFill="1" applyBorder="1" applyAlignment="1">
      <alignment vertical="top"/>
    </xf>
    <xf numFmtId="166" fontId="5" fillId="2" borderId="0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5" fillId="2" borderId="0" xfId="0" applyNumberFormat="1" applyFont="1" applyFill="1" applyAlignment="1"/>
    <xf numFmtId="166" fontId="5" fillId="2" borderId="1" xfId="0" applyNumberFormat="1" applyFont="1" applyFill="1" applyBorder="1">
      <alignment vertical="top"/>
    </xf>
    <xf numFmtId="166" fontId="5" fillId="2" borderId="1" xfId="4" applyNumberFormat="1" applyFont="1" applyFill="1" applyBorder="1" applyAlignment="1"/>
    <xf numFmtId="166" fontId="5" fillId="2" borderId="2" xfId="0" applyNumberFormat="1" applyFont="1" applyFill="1" applyBorder="1">
      <alignment vertical="top"/>
    </xf>
    <xf numFmtId="43" fontId="5" fillId="2" borderId="0" xfId="0" applyNumberFormat="1" applyFont="1" applyFill="1" applyAlignment="1"/>
    <xf numFmtId="0" fontId="7" fillId="2" borderId="0" xfId="0" applyFont="1" applyFill="1" applyAlignment="1"/>
    <xf numFmtId="0" fontId="6" fillId="2" borderId="0" xfId="0" applyFont="1" applyFill="1" applyAlignment="1"/>
    <xf numFmtId="43" fontId="5" fillId="2" borderId="1" xfId="1" applyFont="1" applyFill="1" applyBorder="1" applyAlignment="1"/>
    <xf numFmtId="166" fontId="5" fillId="2" borderId="1" xfId="0" applyNumberFormat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justify" wrapText="1"/>
    </xf>
    <xf numFmtId="166" fontId="4" fillId="3" borderId="3" xfId="0" applyNumberFormat="1" applyFont="1" applyFill="1" applyBorder="1" applyAlignment="1"/>
    <xf numFmtId="165" fontId="2" fillId="2" borderId="0" xfId="0" applyNumberFormat="1" applyFont="1" applyFill="1" applyBorder="1" applyAlignment="1"/>
    <xf numFmtId="166" fontId="5" fillId="2" borderId="1" xfId="0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center"/>
    </xf>
    <xf numFmtId="164" fontId="5" fillId="2" borderId="0" xfId="0" applyNumberFormat="1" applyFont="1" applyFill="1" applyAlignment="1"/>
    <xf numFmtId="164" fontId="7" fillId="2" borderId="0" xfId="0" applyNumberFormat="1" applyFont="1" applyFill="1" applyAlignment="1"/>
    <xf numFmtId="165" fontId="2" fillId="2" borderId="0" xfId="0" applyNumberFormat="1" applyFont="1" applyFill="1" applyAlignment="1"/>
    <xf numFmtId="0" fontId="2" fillId="0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justify"/>
    </xf>
    <xf numFmtId="0" fontId="5" fillId="2" borderId="6" xfId="0" applyFont="1" applyFill="1" applyBorder="1" applyAlignment="1">
      <alignment horizontal="justify"/>
    </xf>
    <xf numFmtId="165" fontId="5" fillId="2" borderId="7" xfId="1" applyNumberFormat="1" applyFont="1" applyFill="1" applyBorder="1" applyAlignment="1"/>
    <xf numFmtId="166" fontId="4" fillId="3" borderId="9" xfId="0" applyNumberFormat="1" applyFont="1" applyFill="1" applyBorder="1" applyAlignment="1"/>
    <xf numFmtId="166" fontId="5" fillId="0" borderId="0" xfId="0" applyNumberFormat="1" applyFont="1" applyBorder="1" applyAlignment="1"/>
    <xf numFmtId="166" fontId="5" fillId="2" borderId="9" xfId="0" applyNumberFormat="1" applyFont="1" applyFill="1" applyBorder="1" applyAlignment="1"/>
    <xf numFmtId="166" fontId="5" fillId="2" borderId="7" xfId="4" applyNumberFormat="1" applyFont="1" applyFill="1" applyBorder="1" applyAlignment="1"/>
    <xf numFmtId="41" fontId="3" fillId="2" borderId="0" xfId="0" applyNumberFormat="1" applyFont="1" applyFill="1" applyBorder="1" applyAlignment="1"/>
    <xf numFmtId="41" fontId="5" fillId="2" borderId="1" xfId="0" applyNumberFormat="1" applyFont="1" applyFill="1" applyBorder="1" applyAlignment="1"/>
    <xf numFmtId="0" fontId="0" fillId="2" borderId="0" xfId="0" applyFill="1" applyAlignment="1"/>
    <xf numFmtId="165" fontId="5" fillId="0" borderId="1" xfId="1" applyNumberFormat="1" applyFont="1" applyBorder="1" applyAlignment="1"/>
    <xf numFmtId="43" fontId="4" fillId="3" borderId="3" xfId="1" applyFont="1" applyFill="1" applyBorder="1" applyAlignment="1"/>
    <xf numFmtId="43" fontId="5" fillId="2" borderId="1" xfId="1" applyFont="1" applyFill="1" applyBorder="1" applyAlignment="1">
      <alignment vertical="top"/>
    </xf>
    <xf numFmtId="43" fontId="5" fillId="2" borderId="7" xfId="1" applyFont="1" applyFill="1" applyBorder="1" applyAlignment="1"/>
    <xf numFmtId="165" fontId="5" fillId="2" borderId="1" xfId="1" applyNumberFormat="1" applyFont="1" applyFill="1" applyBorder="1" applyAlignment="1">
      <alignment horizontal="right"/>
    </xf>
    <xf numFmtId="165" fontId="5" fillId="2" borderId="5" xfId="1" applyNumberFormat="1" applyFont="1" applyFill="1" applyBorder="1" applyAlignment="1"/>
    <xf numFmtId="165" fontId="0" fillId="0" borderId="0" xfId="1" applyNumberFormat="1" applyFont="1" applyAlignment="1"/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/>
    <xf numFmtId="0" fontId="1" fillId="2" borderId="0" xfId="0" applyFont="1" applyFill="1" applyAlignment="1"/>
    <xf numFmtId="0" fontId="6" fillId="2" borderId="0" xfId="0" applyFont="1" applyFill="1" applyBorder="1">
      <alignment vertical="top"/>
    </xf>
    <xf numFmtId="0" fontId="6" fillId="2" borderId="0" xfId="0" applyFont="1" applyFill="1" applyAlignment="1">
      <alignment horizontal="center" vertical="top"/>
    </xf>
    <xf numFmtId="165" fontId="5" fillId="0" borderId="1" xfId="1" applyNumberFormat="1" applyFont="1" applyFill="1" applyBorder="1" applyAlignment="1"/>
    <xf numFmtId="43" fontId="5" fillId="0" borderId="1" xfId="1" applyFont="1" applyFill="1" applyBorder="1" applyAlignment="1"/>
    <xf numFmtId="165" fontId="5" fillId="2" borderId="7" xfId="1" applyNumberFormat="1" applyFont="1" applyFill="1" applyBorder="1" applyAlignment="1">
      <alignment horizontal="right"/>
    </xf>
    <xf numFmtId="43" fontId="5" fillId="2" borderId="1" xfId="2" applyFont="1" applyFill="1" applyBorder="1" applyAlignment="1"/>
    <xf numFmtId="0" fontId="10" fillId="2" borderId="0" xfId="0" applyFont="1" applyFill="1" applyBorder="1" applyAlignment="1"/>
    <xf numFmtId="164" fontId="5" fillId="0" borderId="0" xfId="0" applyNumberFormat="1" applyFont="1" applyFill="1" applyAlignment="1"/>
    <xf numFmtId="0" fontId="4" fillId="3" borderId="18" xfId="0" applyFont="1" applyFill="1" applyBorder="1" applyAlignment="1">
      <alignment horizontal="justify"/>
    </xf>
    <xf numFmtId="0" fontId="5" fillId="2" borderId="18" xfId="0" applyFont="1" applyFill="1" applyBorder="1" applyAlignment="1">
      <alignment horizontal="justify"/>
    </xf>
    <xf numFmtId="0" fontId="5" fillId="2" borderId="19" xfId="0" applyFont="1" applyFill="1" applyBorder="1" applyAlignment="1">
      <alignment horizontal="justify"/>
    </xf>
    <xf numFmtId="165" fontId="5" fillId="2" borderId="4" xfId="1" applyNumberFormat="1" applyFont="1" applyFill="1" applyBorder="1" applyAlignment="1"/>
    <xf numFmtId="165" fontId="5" fillId="2" borderId="6" xfId="1" applyNumberFormat="1" applyFont="1" applyFill="1" applyBorder="1" applyAlignment="1"/>
    <xf numFmtId="165" fontId="10" fillId="2" borderId="7" xfId="1" applyNumberFormat="1" applyFont="1" applyFill="1" applyBorder="1" applyAlignment="1"/>
    <xf numFmtId="165" fontId="5" fillId="0" borderId="5" xfId="1" applyNumberFormat="1" applyFont="1" applyBorder="1" applyAlignment="1"/>
    <xf numFmtId="49" fontId="4" fillId="2" borderId="21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43" fontId="5" fillId="2" borderId="4" xfId="0" applyNumberFormat="1" applyFont="1" applyFill="1" applyBorder="1" applyAlignment="1"/>
    <xf numFmtId="41" fontId="5" fillId="2" borderId="4" xfId="0" applyNumberFormat="1" applyFont="1" applyFill="1" applyBorder="1" applyAlignment="1"/>
    <xf numFmtId="166" fontId="5" fillId="2" borderId="7" xfId="0" applyNumberFormat="1" applyFont="1" applyFill="1" applyBorder="1" applyAlignment="1"/>
    <xf numFmtId="43" fontId="5" fillId="0" borderId="5" xfId="1" applyFont="1" applyBorder="1" applyAlignment="1"/>
    <xf numFmtId="165" fontId="4" fillId="3" borderId="4" xfId="1" applyNumberFormat="1" applyFont="1" applyFill="1" applyBorder="1" applyAlignment="1">
      <alignment horizontal="justify" wrapText="1"/>
    </xf>
    <xf numFmtId="165" fontId="0" fillId="0" borderId="7" xfId="1" applyNumberFormat="1" applyFont="1" applyBorder="1" applyAlignment="1"/>
    <xf numFmtId="43" fontId="5" fillId="0" borderId="1" xfId="1" applyFont="1" applyBorder="1" applyAlignment="1"/>
    <xf numFmtId="49" fontId="4" fillId="2" borderId="10" xfId="1" applyNumberFormat="1" applyFont="1" applyFill="1" applyBorder="1" applyAlignment="1">
      <alignment horizontal="center"/>
    </xf>
    <xf numFmtId="49" fontId="4" fillId="2" borderId="26" xfId="1" applyNumberFormat="1" applyFont="1" applyFill="1" applyBorder="1" applyAlignment="1">
      <alignment horizontal="center"/>
    </xf>
    <xf numFmtId="166" fontId="4" fillId="3" borderId="21" xfId="0" applyNumberFormat="1" applyFont="1" applyFill="1" applyBorder="1" applyAlignment="1"/>
    <xf numFmtId="166" fontId="4" fillId="3" borderId="14" xfId="0" applyNumberFormat="1" applyFont="1" applyFill="1" applyBorder="1" applyAlignment="1"/>
    <xf numFmtId="167" fontId="5" fillId="2" borderId="1" xfId="4" applyNumberFormat="1" applyFont="1" applyFill="1" applyBorder="1" applyAlignment="1"/>
    <xf numFmtId="3" fontId="0" fillId="0" borderId="0" xfId="0" applyNumberFormat="1" applyFill="1" applyAlignment="1"/>
    <xf numFmtId="0" fontId="0" fillId="0" borderId="5" xfId="0" applyBorder="1" applyAlignment="1"/>
    <xf numFmtId="165" fontId="5" fillId="0" borderId="4" xfId="1" applyNumberFormat="1" applyFont="1" applyFill="1" applyBorder="1" applyAlignment="1"/>
    <xf numFmtId="0" fontId="0" fillId="0" borderId="8" xfId="0" applyBorder="1" applyAlignment="1"/>
    <xf numFmtId="43" fontId="5" fillId="0" borderId="7" xfId="1" applyFont="1" applyBorder="1" applyAlignment="1"/>
    <xf numFmtId="165" fontId="4" fillId="3" borderId="3" xfId="1" applyNumberFormat="1" applyFont="1" applyFill="1" applyBorder="1" applyAlignment="1">
      <alignment horizontal="justify" wrapText="1"/>
    </xf>
    <xf numFmtId="49" fontId="4" fillId="2" borderId="11" xfId="1" applyNumberFormat="1" applyFont="1" applyFill="1" applyBorder="1" applyAlignment="1">
      <alignment horizontal="center"/>
    </xf>
    <xf numFmtId="49" fontId="4" fillId="2" borderId="35" xfId="1" applyNumberFormat="1" applyFont="1" applyFill="1" applyBorder="1" applyAlignment="1">
      <alignment horizontal="center"/>
    </xf>
    <xf numFmtId="49" fontId="4" fillId="2" borderId="35" xfId="1" applyNumberFormat="1" applyFont="1" applyFill="1" applyBorder="1" applyAlignment="1"/>
    <xf numFmtId="49" fontId="4" fillId="2" borderId="36" xfId="1" applyNumberFormat="1" applyFont="1" applyFill="1" applyBorder="1" applyAlignment="1">
      <alignment horizontal="center"/>
    </xf>
    <xf numFmtId="165" fontId="5" fillId="0" borderId="5" xfId="1" applyNumberFormat="1" applyFont="1" applyFill="1" applyBorder="1" applyAlignment="1"/>
    <xf numFmtId="165" fontId="5" fillId="0" borderId="28" xfId="1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5" fontId="5" fillId="2" borderId="3" xfId="1" applyNumberFormat="1" applyFont="1" applyFill="1" applyBorder="1" applyAlignment="1"/>
    <xf numFmtId="165" fontId="5" fillId="2" borderId="9" xfId="1" applyNumberFormat="1" applyFont="1" applyFill="1" applyBorder="1" applyAlignment="1"/>
    <xf numFmtId="165" fontId="4" fillId="3" borderId="32" xfId="1" applyNumberFormat="1" applyFont="1" applyFill="1" applyBorder="1" applyAlignment="1">
      <alignment horizontal="justify" wrapText="1"/>
    </xf>
    <xf numFmtId="165" fontId="4" fillId="3" borderId="33" xfId="1" applyNumberFormat="1" applyFont="1" applyFill="1" applyBorder="1" applyAlignment="1">
      <alignment horizontal="justify" wrapText="1"/>
    </xf>
    <xf numFmtId="49" fontId="4" fillId="2" borderId="35" xfId="1" applyNumberFormat="1" applyFont="1" applyFill="1" applyBorder="1" applyAlignment="1">
      <alignment horizontal="center" vertical="center"/>
    </xf>
    <xf numFmtId="166" fontId="4" fillId="3" borderId="15" xfId="0" applyNumberFormat="1" applyFont="1" applyFill="1" applyBorder="1" applyAlignment="1"/>
    <xf numFmtId="43" fontId="5" fillId="0" borderId="4" xfId="1" applyFont="1" applyFill="1" applyBorder="1" applyAlignment="1"/>
    <xf numFmtId="43" fontId="5" fillId="0" borderId="5" xfId="1" applyFont="1" applyFill="1" applyBorder="1" applyAlignment="1"/>
    <xf numFmtId="43" fontId="5" fillId="2" borderId="6" xfId="1" applyFont="1" applyFill="1" applyBorder="1" applyAlignment="1"/>
    <xf numFmtId="165" fontId="5" fillId="2" borderId="5" xfId="1" applyNumberFormat="1" applyFont="1" applyFill="1" applyBorder="1" applyAlignment="1">
      <alignment horizontal="right"/>
    </xf>
    <xf numFmtId="165" fontId="4" fillId="2" borderId="8" xfId="1" applyNumberFormat="1" applyFont="1" applyFill="1" applyBorder="1" applyAlignment="1">
      <alignment horizontal="right"/>
    </xf>
    <xf numFmtId="0" fontId="4" fillId="3" borderId="28" xfId="0" applyFont="1" applyFill="1" applyBorder="1" applyAlignment="1">
      <alignment horizontal="justify"/>
    </xf>
    <xf numFmtId="165" fontId="4" fillId="3" borderId="9" xfId="1" applyNumberFormat="1" applyFont="1" applyFill="1" applyBorder="1" applyAlignment="1">
      <alignment horizontal="right"/>
    </xf>
    <xf numFmtId="166" fontId="5" fillId="2" borderId="31" xfId="0" applyNumberFormat="1" applyFont="1" applyFill="1" applyBorder="1" applyAlignment="1"/>
    <xf numFmtId="166" fontId="5" fillId="2" borderId="30" xfId="0" applyNumberFormat="1" applyFont="1" applyFill="1" applyBorder="1" applyAlignment="1">
      <alignment horizontal="center" vertical="top"/>
    </xf>
    <xf numFmtId="166" fontId="5" fillId="0" borderId="30" xfId="0" applyNumberFormat="1" applyFont="1" applyFill="1" applyBorder="1" applyAlignment="1">
      <alignment horizontal="center"/>
    </xf>
    <xf numFmtId="166" fontId="5" fillId="2" borderId="3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9" fillId="2" borderId="0" xfId="5" applyFont="1" applyFill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166" fontId="4" fillId="2" borderId="23" xfId="0" applyNumberFormat="1" applyFont="1" applyFill="1" applyBorder="1" applyAlignment="1">
      <alignment horizontal="center"/>
    </xf>
    <xf numFmtId="166" fontId="4" fillId="2" borderId="24" xfId="0" applyNumberFormat="1" applyFont="1" applyFill="1" applyBorder="1" applyAlignment="1">
      <alignment horizontal="center"/>
    </xf>
    <xf numFmtId="166" fontId="4" fillId="2" borderId="25" xfId="0" applyNumberFormat="1" applyFont="1" applyFill="1" applyBorder="1" applyAlignment="1">
      <alignment horizontal="center"/>
    </xf>
    <xf numFmtId="166" fontId="4" fillId="2" borderId="12" xfId="0" applyNumberFormat="1" applyFont="1" applyFill="1" applyBorder="1" applyAlignment="1">
      <alignment horizontal="center"/>
    </xf>
    <xf numFmtId="166" fontId="4" fillId="2" borderId="31" xfId="0" applyNumberFormat="1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3" fontId="4" fillId="2" borderId="27" xfId="1" applyFont="1" applyFill="1" applyBorder="1" applyAlignment="1">
      <alignment horizontal="center"/>
    </xf>
    <xf numFmtId="43" fontId="4" fillId="2" borderId="18" xfId="1" applyFont="1" applyFill="1" applyBorder="1" applyAlignment="1">
      <alignment horizontal="center"/>
    </xf>
    <xf numFmtId="43" fontId="4" fillId="2" borderId="22" xfId="1" applyFont="1" applyFill="1" applyBorder="1" applyAlignment="1">
      <alignment horizontal="center"/>
    </xf>
    <xf numFmtId="43" fontId="4" fillId="2" borderId="17" xfId="1" applyFont="1" applyFill="1" applyBorder="1" applyAlignment="1">
      <alignment horizontal="center"/>
    </xf>
    <xf numFmtId="43" fontId="4" fillId="2" borderId="32" xfId="1" applyFont="1" applyFill="1" applyBorder="1" applyAlignment="1">
      <alignment horizontal="center"/>
    </xf>
    <xf numFmtId="43" fontId="4" fillId="2" borderId="33" xfId="1" applyFont="1" applyFill="1" applyBorder="1" applyAlignment="1">
      <alignment horizontal="center"/>
    </xf>
    <xf numFmtId="43" fontId="4" fillId="2" borderId="34" xfId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43" fontId="4" fillId="2" borderId="16" xfId="1" applyFont="1" applyFill="1" applyBorder="1" applyAlignment="1">
      <alignment horizontal="center"/>
    </xf>
    <xf numFmtId="43" fontId="4" fillId="2" borderId="20" xfId="1" applyFont="1" applyFill="1" applyBorder="1" applyAlignment="1">
      <alignment horizontal="center"/>
    </xf>
    <xf numFmtId="43" fontId="4" fillId="2" borderId="23" xfId="1" applyFont="1" applyFill="1" applyBorder="1" applyAlignment="1">
      <alignment horizontal="center"/>
    </xf>
    <xf numFmtId="43" fontId="4" fillId="2" borderId="24" xfId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top"/>
    </xf>
    <xf numFmtId="43" fontId="5" fillId="0" borderId="30" xfId="1" applyFont="1" applyFill="1" applyBorder="1" applyAlignment="1">
      <alignment horizontal="center"/>
    </xf>
    <xf numFmtId="166" fontId="5" fillId="0" borderId="30" xfId="0" applyNumberFormat="1" applyFont="1" applyFill="1" applyBorder="1" applyAlignment="1">
      <alignment horizontal="center" vertical="top"/>
    </xf>
  </cellXfs>
  <cellStyles count="6">
    <cellStyle name="Comma" xfId="1" builtinId="3"/>
    <cellStyle name="Comma 2" xfId="2"/>
    <cellStyle name="Normal" xfId="0" builtinId="0"/>
    <cellStyle name="Normal 2" xfId="3"/>
    <cellStyle name="Normal 6" xfId="4"/>
    <cellStyle name="Normal_transaksion terminale  nr-vl  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104775</xdr:rowOff>
    </xdr:from>
    <xdr:to>
      <xdr:col>2</xdr:col>
      <xdr:colOff>619125</xdr:colOff>
      <xdr:row>3</xdr:row>
      <xdr:rowOff>133350</xdr:rowOff>
    </xdr:to>
    <xdr:pic>
      <xdr:nvPicPr>
        <xdr:cNvPr id="241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04775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3131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76200</xdr:colOff>
      <xdr:row>37</xdr:row>
      <xdr:rowOff>20228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867775" y="7105650"/>
          <a:ext cx="76200" cy="201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123825</xdr:rowOff>
    </xdr:from>
    <xdr:to>
      <xdr:col>1</xdr:col>
      <xdr:colOff>76200</xdr:colOff>
      <xdr:row>38</xdr:row>
      <xdr:rowOff>142875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820150" y="7439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171450</xdr:rowOff>
    </xdr:from>
    <xdr:to>
      <xdr:col>1</xdr:col>
      <xdr:colOff>76200</xdr:colOff>
      <xdr:row>37</xdr:row>
      <xdr:rowOff>9739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7943850" y="7096125"/>
          <a:ext cx="76200" cy="200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19050</xdr:rowOff>
    </xdr:from>
    <xdr:to>
      <xdr:col>1</xdr:col>
      <xdr:colOff>76200</xdr:colOff>
      <xdr:row>36</xdr:row>
      <xdr:rowOff>39277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7943850" y="6943725"/>
          <a:ext cx="76200" cy="20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2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304800</xdr:colOff>
      <xdr:row>36</xdr:row>
      <xdr:rowOff>0</xdr:rowOff>
    </xdr:from>
    <xdr:to>
      <xdr:col>7</xdr:col>
      <xdr:colOff>381000</xdr:colOff>
      <xdr:row>37</xdr:row>
      <xdr:rowOff>39278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934450" y="7010400"/>
          <a:ext cx="76200" cy="201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37</xdr:row>
      <xdr:rowOff>123825</xdr:rowOff>
    </xdr:from>
    <xdr:to>
      <xdr:col>7</xdr:col>
      <xdr:colOff>333375</xdr:colOff>
      <xdr:row>39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886825" y="7315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171450</xdr:rowOff>
    </xdr:from>
    <xdr:to>
      <xdr:col>6</xdr:col>
      <xdr:colOff>371475</xdr:colOff>
      <xdr:row>37</xdr:row>
      <xdr:rowOff>38314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7943850" y="7000875"/>
          <a:ext cx="76200" cy="200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35</xdr:row>
      <xdr:rowOff>19050</xdr:rowOff>
    </xdr:from>
    <xdr:to>
      <xdr:col>6</xdr:col>
      <xdr:colOff>371475</xdr:colOff>
      <xdr:row>36</xdr:row>
      <xdr:rowOff>58327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7943850" y="6848475"/>
          <a:ext cx="76200" cy="20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view="pageBreakPreview" topLeftCell="A7" zoomScaleNormal="100" zoomScaleSheetLayoutView="100" workbookViewId="0">
      <selection activeCell="P26" sqref="P26"/>
    </sheetView>
  </sheetViews>
  <sheetFormatPr defaultRowHeight="14.25"/>
  <cols>
    <col min="1" max="1" width="39.42578125" style="2" customWidth="1"/>
    <col min="2" max="2" width="14.85546875" style="2" customWidth="1"/>
    <col min="3" max="3" width="14.28515625" style="2" customWidth="1"/>
    <col min="4" max="4" width="13" style="3" customWidth="1"/>
    <col min="5" max="5" width="12.85546875" style="2" customWidth="1"/>
    <col min="6" max="6" width="13.140625" style="2" customWidth="1"/>
    <col min="7" max="7" width="14.140625" style="2" customWidth="1"/>
    <col min="8" max="8" width="12.7109375" style="2" customWidth="1"/>
    <col min="9" max="10" width="13" style="2" customWidth="1"/>
    <col min="11" max="11" width="13.140625" style="2" customWidth="1"/>
    <col min="12" max="12" width="14" style="2" customWidth="1"/>
    <col min="13" max="13" width="16.28515625" style="2" customWidth="1"/>
    <col min="14" max="14" width="20" style="2" customWidth="1"/>
    <col min="15" max="15" width="18.5703125" style="2" customWidth="1"/>
    <col min="16" max="16" width="18.42578125" style="5" customWidth="1"/>
    <col min="17" max="17" width="16" style="5" customWidth="1"/>
    <col min="18" max="18" width="9.140625" style="5"/>
    <col min="19" max="16384" width="9.140625" style="2"/>
  </cols>
  <sheetData>
    <row r="1" spans="1:18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8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P2" s="2"/>
      <c r="Q2" s="2"/>
      <c r="R2" s="2"/>
    </row>
    <row r="3" spans="1:18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P3" s="2"/>
      <c r="Q3" s="2"/>
      <c r="R3" s="2"/>
    </row>
    <row r="4" spans="1:18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P4" s="2"/>
      <c r="Q4" s="2"/>
      <c r="R4" s="2"/>
    </row>
    <row r="5" spans="1:18" ht="15.75">
      <c r="A5" s="7"/>
      <c r="B5" s="7"/>
      <c r="C5" s="8" t="s">
        <v>15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P5" s="2"/>
      <c r="Q5" s="2"/>
      <c r="R5" s="2"/>
    </row>
    <row r="6" spans="1:18" ht="15.75">
      <c r="A6" s="7"/>
      <c r="B6" s="7"/>
      <c r="C6" s="8" t="s">
        <v>16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P6" s="2"/>
      <c r="Q6" s="2"/>
      <c r="R6" s="2"/>
    </row>
    <row r="7" spans="1:18">
      <c r="A7" s="119" t="s">
        <v>23</v>
      </c>
      <c r="B7" s="119"/>
      <c r="C7" s="119"/>
      <c r="D7" s="119"/>
      <c r="E7" s="119"/>
      <c r="F7" s="119"/>
      <c r="G7" s="119"/>
      <c r="H7" s="5"/>
      <c r="I7" s="5"/>
      <c r="J7" s="5"/>
      <c r="K7" s="5"/>
      <c r="L7" s="5"/>
      <c r="M7" s="5"/>
      <c r="N7" s="5"/>
      <c r="P7" s="2"/>
      <c r="Q7" s="2"/>
      <c r="R7" s="2"/>
    </row>
    <row r="8" spans="1:18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P8" s="2"/>
      <c r="Q8" s="2"/>
      <c r="R8" s="2"/>
    </row>
    <row r="9" spans="1:18" s="1" customFormat="1">
      <c r="A9" s="10" t="s">
        <v>32</v>
      </c>
      <c r="B9" s="10"/>
      <c r="C9" s="9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2"/>
      <c r="P9" s="2"/>
      <c r="Q9" s="2"/>
      <c r="R9" s="2"/>
    </row>
    <row r="10" spans="1:18" s="1" customFormat="1">
      <c r="A10" s="10"/>
      <c r="B10" s="10"/>
      <c r="C10" s="9"/>
      <c r="D10" s="11"/>
      <c r="E10" s="12"/>
      <c r="F10" s="12"/>
      <c r="G10" s="12"/>
      <c r="H10" s="12"/>
      <c r="I10" s="12"/>
      <c r="J10" s="35"/>
      <c r="K10" s="12"/>
      <c r="L10" s="12"/>
      <c r="M10" s="12"/>
      <c r="N10" s="12"/>
      <c r="O10" s="2"/>
      <c r="P10" s="2"/>
      <c r="Q10" s="2"/>
      <c r="R10" s="2"/>
    </row>
    <row r="11" spans="1:18" s="1" customFormat="1" ht="15" thickBot="1">
      <c r="A11" s="36" t="s">
        <v>7</v>
      </c>
      <c r="B11" s="30"/>
      <c r="C11" s="30"/>
      <c r="D11" s="30"/>
      <c r="E11" s="30"/>
      <c r="F11" s="30"/>
      <c r="G11" s="30"/>
      <c r="H11" s="30"/>
      <c r="I11" s="30"/>
      <c r="J11" s="30"/>
      <c r="K11" s="12"/>
      <c r="L11" s="12"/>
      <c r="M11" s="12"/>
      <c r="N11" s="12"/>
      <c r="O11" s="2"/>
      <c r="P11" s="2"/>
      <c r="Q11" s="2"/>
      <c r="R11" s="2"/>
    </row>
    <row r="12" spans="1:18" ht="15.75" thickBot="1">
      <c r="A12" s="127" t="s">
        <v>0</v>
      </c>
      <c r="B12" s="129" t="s">
        <v>11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1"/>
      <c r="N12" s="132" t="s">
        <v>33</v>
      </c>
      <c r="P12" s="2"/>
      <c r="Q12" s="2"/>
      <c r="R12" s="2"/>
    </row>
    <row r="13" spans="1:18" ht="15" customHeight="1" thickBot="1">
      <c r="A13" s="128"/>
      <c r="B13" s="146" t="s">
        <v>37</v>
      </c>
      <c r="C13" s="147" t="s">
        <v>38</v>
      </c>
      <c r="D13" s="148" t="s">
        <v>39</v>
      </c>
      <c r="E13" s="147" t="s">
        <v>40</v>
      </c>
      <c r="F13" s="147" t="s">
        <v>41</v>
      </c>
      <c r="G13" s="147" t="s">
        <v>42</v>
      </c>
      <c r="H13" s="147" t="s">
        <v>35</v>
      </c>
      <c r="I13" s="147" t="s">
        <v>43</v>
      </c>
      <c r="J13" s="149" t="s">
        <v>45</v>
      </c>
      <c r="K13" s="149" t="s">
        <v>9</v>
      </c>
      <c r="L13" s="114" t="s">
        <v>34</v>
      </c>
      <c r="M13" s="115" t="s">
        <v>10</v>
      </c>
      <c r="N13" s="133"/>
      <c r="P13" s="2"/>
      <c r="Q13" s="2"/>
      <c r="R13" s="2"/>
    </row>
    <row r="14" spans="1:18" ht="15" customHeight="1">
      <c r="A14" s="111" t="s">
        <v>6</v>
      </c>
      <c r="B14" s="92">
        <f>B15+B16+B17+B18+B19+B20+B24</f>
        <v>3154679</v>
      </c>
      <c r="C14" s="92">
        <f t="shared" ref="C14:L14" si="0">C15+C16+C17+C18+C19+C20+C24</f>
        <v>3165816</v>
      </c>
      <c r="D14" s="92">
        <f t="shared" si="0"/>
        <v>3488460</v>
      </c>
      <c r="E14" s="92">
        <f>E15+E16+E17+E18+E19+E20+E24</f>
        <v>3501612</v>
      </c>
      <c r="F14" s="92">
        <f>F15+F16+F17+F18+F19+F20+F24</f>
        <v>3638827</v>
      </c>
      <c r="G14" s="92">
        <f>G15+G16+G17+G18+G19+G20+G24</f>
        <v>3572322</v>
      </c>
      <c r="H14" s="92">
        <f>H15+H16+H17+H18+H19+H20+H24</f>
        <v>3672486</v>
      </c>
      <c r="I14" s="92">
        <f t="shared" si="0"/>
        <v>3543208</v>
      </c>
      <c r="J14" s="92">
        <f t="shared" si="0"/>
        <v>3669757</v>
      </c>
      <c r="K14" s="92">
        <f t="shared" si="0"/>
        <v>3881118</v>
      </c>
      <c r="L14" s="92">
        <f t="shared" si="0"/>
        <v>3868210</v>
      </c>
      <c r="M14" s="92">
        <f>M15+M16+M17+M18+M19+M20+M24</f>
        <v>0</v>
      </c>
      <c r="N14" s="112">
        <f t="shared" ref="N14:N20" si="1">SUM(B14:M14)</f>
        <v>39156495</v>
      </c>
      <c r="P14" s="2"/>
      <c r="Q14" s="2"/>
      <c r="R14" s="2"/>
    </row>
    <row r="15" spans="1:18">
      <c r="A15" s="38" t="s">
        <v>1</v>
      </c>
      <c r="B15" s="15">
        <v>1645570</v>
      </c>
      <c r="C15" s="15">
        <v>1660384</v>
      </c>
      <c r="D15" s="15">
        <v>1846642</v>
      </c>
      <c r="E15" s="15">
        <v>1815892</v>
      </c>
      <c r="F15" s="60">
        <v>1886413</v>
      </c>
      <c r="G15" s="15">
        <v>1815799</v>
      </c>
      <c r="H15" s="15">
        <v>1820754</v>
      </c>
      <c r="I15" s="15">
        <v>1758310</v>
      </c>
      <c r="J15" s="15">
        <v>1762106</v>
      </c>
      <c r="K15" s="15">
        <v>1839127</v>
      </c>
      <c r="L15" s="16">
        <v>1794291</v>
      </c>
      <c r="M15" s="15"/>
      <c r="N15" s="109">
        <f t="shared" si="1"/>
        <v>19645288</v>
      </c>
      <c r="P15" s="2"/>
      <c r="Q15" s="2"/>
      <c r="R15" s="2"/>
    </row>
    <row r="16" spans="1:18">
      <c r="A16" s="38" t="s">
        <v>2</v>
      </c>
      <c r="B16" s="15">
        <v>73865</v>
      </c>
      <c r="C16" s="15">
        <v>74051</v>
      </c>
      <c r="D16" s="32">
        <v>81030</v>
      </c>
      <c r="E16" s="32">
        <v>81188</v>
      </c>
      <c r="F16" s="32">
        <v>85606</v>
      </c>
      <c r="G16" s="15">
        <v>81465</v>
      </c>
      <c r="H16" s="32">
        <v>86122</v>
      </c>
      <c r="I16" s="15">
        <v>89048</v>
      </c>
      <c r="J16" s="15">
        <v>89188</v>
      </c>
      <c r="K16" s="15">
        <v>96245</v>
      </c>
      <c r="L16" s="16">
        <v>94386</v>
      </c>
      <c r="M16" s="15"/>
      <c r="N16" s="109">
        <f t="shared" si="1"/>
        <v>932194</v>
      </c>
      <c r="P16" s="2"/>
      <c r="Q16" s="2"/>
      <c r="R16" s="2"/>
    </row>
    <row r="17" spans="1:18" ht="13.5" customHeight="1">
      <c r="A17" s="38" t="s">
        <v>3</v>
      </c>
      <c r="B17" s="15">
        <v>0</v>
      </c>
      <c r="C17" s="15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15">
        <v>0</v>
      </c>
      <c r="K17" s="15">
        <v>0</v>
      </c>
      <c r="L17" s="16">
        <v>0</v>
      </c>
      <c r="M17" s="15"/>
      <c r="N17" s="109">
        <f t="shared" si="1"/>
        <v>0</v>
      </c>
      <c r="P17" s="2"/>
      <c r="Q17" s="2"/>
      <c r="R17" s="2"/>
    </row>
    <row r="18" spans="1:18">
      <c r="A18" s="38" t="s">
        <v>4</v>
      </c>
      <c r="B18" s="15">
        <v>27</v>
      </c>
      <c r="C18" s="15">
        <v>27</v>
      </c>
      <c r="D18" s="15">
        <v>27</v>
      </c>
      <c r="E18" s="15">
        <v>31</v>
      </c>
      <c r="F18" s="32">
        <v>26</v>
      </c>
      <c r="G18" s="32">
        <v>19</v>
      </c>
      <c r="H18" s="15">
        <v>20</v>
      </c>
      <c r="I18" s="15">
        <v>28</v>
      </c>
      <c r="J18" s="15">
        <v>15</v>
      </c>
      <c r="K18" s="15">
        <v>68</v>
      </c>
      <c r="L18" s="16">
        <v>71</v>
      </c>
      <c r="M18" s="15"/>
      <c r="N18" s="109">
        <f t="shared" si="1"/>
        <v>359</v>
      </c>
      <c r="P18" s="2"/>
      <c r="Q18" s="2"/>
      <c r="R18" s="2"/>
    </row>
    <row r="19" spans="1:18" ht="15.75" customHeight="1">
      <c r="A19" s="38" t="s">
        <v>5</v>
      </c>
      <c r="B19" s="15">
        <v>1346842</v>
      </c>
      <c r="C19" s="15">
        <v>1347128</v>
      </c>
      <c r="D19" s="15">
        <v>1472963</v>
      </c>
      <c r="E19" s="15">
        <v>1511841</v>
      </c>
      <c r="F19" s="15">
        <v>1576191</v>
      </c>
      <c r="G19" s="15">
        <v>1593178</v>
      </c>
      <c r="H19" s="15">
        <v>1674784</v>
      </c>
      <c r="I19" s="15">
        <v>1616838</v>
      </c>
      <c r="J19" s="15">
        <v>1725441</v>
      </c>
      <c r="K19" s="15">
        <v>1847434</v>
      </c>
      <c r="L19" s="16">
        <v>1892600</v>
      </c>
      <c r="M19" s="15"/>
      <c r="N19" s="109">
        <f>SUM(B19:M19)</f>
        <v>17605240</v>
      </c>
      <c r="P19" s="2"/>
      <c r="Q19" s="2"/>
      <c r="R19" s="2"/>
    </row>
    <row r="20" spans="1:18" ht="46.5" customHeight="1">
      <c r="A20" s="38" t="s">
        <v>26</v>
      </c>
      <c r="B20" s="15">
        <f>B22+B23</f>
        <v>18587</v>
      </c>
      <c r="C20" s="15">
        <f t="shared" ref="C20:M20" si="2">C22+C23</f>
        <v>17287</v>
      </c>
      <c r="D20" s="15">
        <f t="shared" si="2"/>
        <v>17788</v>
      </c>
      <c r="E20" s="15">
        <f>E22+E23</f>
        <v>18609</v>
      </c>
      <c r="F20" s="15">
        <f>F22+F23</f>
        <v>18208</v>
      </c>
      <c r="G20" s="15">
        <f t="shared" si="2"/>
        <v>16806</v>
      </c>
      <c r="H20" s="15">
        <f>H22+H23</f>
        <v>17713</v>
      </c>
      <c r="I20" s="15">
        <f t="shared" si="2"/>
        <v>16615</v>
      </c>
      <c r="J20" s="15">
        <f t="shared" si="2"/>
        <v>17671</v>
      </c>
      <c r="K20" s="15">
        <f t="shared" si="2"/>
        <v>18632</v>
      </c>
      <c r="L20" s="15">
        <f t="shared" si="2"/>
        <v>17116</v>
      </c>
      <c r="M20" s="15">
        <f t="shared" si="2"/>
        <v>0</v>
      </c>
      <c r="N20" s="109">
        <f t="shared" si="1"/>
        <v>195032</v>
      </c>
      <c r="P20" s="2"/>
      <c r="Q20" s="2"/>
      <c r="R20" s="2"/>
    </row>
    <row r="21" spans="1:18" ht="15.75" customHeight="1">
      <c r="A21" s="38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9"/>
      <c r="P21" s="2"/>
      <c r="Q21" s="2"/>
      <c r="R21" s="2"/>
    </row>
    <row r="22" spans="1:18" ht="15.75" customHeight="1">
      <c r="A22" s="38" t="s">
        <v>20</v>
      </c>
      <c r="B22" s="15">
        <v>18587</v>
      </c>
      <c r="C22" s="15">
        <v>17287</v>
      </c>
      <c r="D22" s="15">
        <v>17788</v>
      </c>
      <c r="E22" s="15">
        <v>18609</v>
      </c>
      <c r="F22" s="15">
        <v>18208</v>
      </c>
      <c r="G22" s="15">
        <v>16806</v>
      </c>
      <c r="H22" s="15">
        <v>17713</v>
      </c>
      <c r="I22" s="48">
        <v>16615</v>
      </c>
      <c r="J22" s="15">
        <v>17671</v>
      </c>
      <c r="K22" s="15">
        <v>18632</v>
      </c>
      <c r="L22" s="15">
        <v>17116</v>
      </c>
      <c r="M22" s="15"/>
      <c r="N22" s="109">
        <f>SUM(B22:M22)</f>
        <v>195032</v>
      </c>
      <c r="P22" s="2"/>
      <c r="Q22" s="2"/>
      <c r="R22" s="2"/>
    </row>
    <row r="23" spans="1:18" ht="15.75" customHeight="1">
      <c r="A23" s="38" t="s">
        <v>21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/>
      <c r="N23" s="109">
        <f t="shared" ref="N23:N24" si="3">SUM(B23:M23)</f>
        <v>0</v>
      </c>
      <c r="P23" s="2"/>
      <c r="Q23" s="2"/>
      <c r="R23" s="2"/>
    </row>
    <row r="24" spans="1:18" ht="15.75" customHeight="1">
      <c r="A24" s="38" t="s">
        <v>22</v>
      </c>
      <c r="B24" s="15">
        <f>B26+B27</f>
        <v>69788</v>
      </c>
      <c r="C24" s="15">
        <f t="shared" ref="C24:M24" si="4">C26+C27</f>
        <v>66939</v>
      </c>
      <c r="D24" s="15">
        <f t="shared" si="4"/>
        <v>70010</v>
      </c>
      <c r="E24" s="15">
        <f t="shared" si="4"/>
        <v>74051</v>
      </c>
      <c r="F24" s="15">
        <f>F26+F27</f>
        <v>72383</v>
      </c>
      <c r="G24" s="15">
        <f t="shared" si="4"/>
        <v>65055</v>
      </c>
      <c r="H24" s="15">
        <f>H26+H27</f>
        <v>73093</v>
      </c>
      <c r="I24" s="15">
        <f t="shared" si="4"/>
        <v>62369</v>
      </c>
      <c r="J24" s="15">
        <f t="shared" si="4"/>
        <v>75336</v>
      </c>
      <c r="K24" s="15">
        <f t="shared" si="4"/>
        <v>79612</v>
      </c>
      <c r="L24" s="15">
        <f t="shared" si="4"/>
        <v>69746</v>
      </c>
      <c r="M24" s="15">
        <f t="shared" si="4"/>
        <v>0</v>
      </c>
      <c r="N24" s="109">
        <f t="shared" si="3"/>
        <v>778382</v>
      </c>
      <c r="P24" s="2"/>
      <c r="Q24" s="2"/>
      <c r="R24" s="2"/>
    </row>
    <row r="25" spans="1:18" ht="15.75" customHeight="1">
      <c r="A25" s="38" t="s">
        <v>19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9"/>
      <c r="P25" s="2"/>
      <c r="Q25" s="2"/>
      <c r="R25" s="2"/>
    </row>
    <row r="26" spans="1:18" ht="15.75" customHeight="1">
      <c r="A26" s="38" t="s">
        <v>20</v>
      </c>
      <c r="B26" s="15">
        <v>69788</v>
      </c>
      <c r="C26" s="15">
        <v>66939</v>
      </c>
      <c r="D26" s="15">
        <v>70010</v>
      </c>
      <c r="E26" s="15">
        <v>74051</v>
      </c>
      <c r="F26" s="15">
        <v>72383</v>
      </c>
      <c r="G26" s="15">
        <v>65055</v>
      </c>
      <c r="H26" s="15">
        <v>73093</v>
      </c>
      <c r="I26" s="15">
        <v>62369</v>
      </c>
      <c r="J26" s="15">
        <v>75336</v>
      </c>
      <c r="K26" s="15">
        <v>79612</v>
      </c>
      <c r="L26" s="15">
        <v>69746</v>
      </c>
      <c r="M26" s="15"/>
      <c r="N26" s="109">
        <f>SUM(B26:M26)</f>
        <v>778382</v>
      </c>
      <c r="P26" s="2"/>
      <c r="Q26" s="2"/>
      <c r="R26" s="2"/>
    </row>
    <row r="27" spans="1:18" ht="15.75" customHeight="1" thickBot="1">
      <c r="A27" s="39" t="s">
        <v>21</v>
      </c>
      <c r="B27" s="40"/>
      <c r="C27" s="40">
        <v>0</v>
      </c>
      <c r="D27" s="40">
        <v>0</v>
      </c>
      <c r="E27" s="40"/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/>
      <c r="N27" s="110">
        <v>0</v>
      </c>
      <c r="P27" s="2"/>
      <c r="Q27" s="2"/>
      <c r="R27" s="2"/>
    </row>
    <row r="28" spans="1:18">
      <c r="A28" s="37"/>
      <c r="B28" s="37"/>
      <c r="C28" s="37"/>
      <c r="D28" s="37"/>
      <c r="E28" s="37"/>
      <c r="F28" s="37"/>
      <c r="G28" s="37"/>
      <c r="H28" s="17"/>
      <c r="I28" s="17"/>
      <c r="J28" s="17"/>
      <c r="K28" s="17"/>
      <c r="L28" s="17"/>
      <c r="M28" s="17"/>
      <c r="N28" s="17"/>
      <c r="P28" s="2"/>
      <c r="Q28" s="2"/>
      <c r="R28" s="2"/>
    </row>
    <row r="29" spans="1:18" ht="15" thickBot="1">
      <c r="A29" s="36" t="s">
        <v>14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19"/>
      <c r="M29" s="19"/>
      <c r="N29" s="19"/>
      <c r="P29" s="2"/>
      <c r="Q29" s="2"/>
      <c r="R29" s="2"/>
    </row>
    <row r="30" spans="1:18" ht="15.75" thickBot="1">
      <c r="A30" s="120" t="s">
        <v>0</v>
      </c>
      <c r="B30" s="122" t="s">
        <v>12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4"/>
      <c r="N30" s="125" t="s">
        <v>33</v>
      </c>
      <c r="P30" s="2"/>
      <c r="Q30" s="2"/>
      <c r="R30" s="2"/>
    </row>
    <row r="31" spans="1:18" ht="15" customHeight="1" thickBot="1">
      <c r="A31" s="121"/>
      <c r="B31" s="146" t="s">
        <v>37</v>
      </c>
      <c r="C31" s="147" t="s">
        <v>38</v>
      </c>
      <c r="D31" s="148" t="s">
        <v>39</v>
      </c>
      <c r="E31" s="147" t="s">
        <v>40</v>
      </c>
      <c r="F31" s="147" t="s">
        <v>41</v>
      </c>
      <c r="G31" s="147" t="s">
        <v>42</v>
      </c>
      <c r="H31" s="147" t="s">
        <v>35</v>
      </c>
      <c r="I31" s="147" t="s">
        <v>43</v>
      </c>
      <c r="J31" s="149" t="s">
        <v>44</v>
      </c>
      <c r="K31" s="149" t="s">
        <v>9</v>
      </c>
      <c r="L31" s="114" t="s">
        <v>34</v>
      </c>
      <c r="M31" s="116" t="s">
        <v>10</v>
      </c>
      <c r="N31" s="126"/>
      <c r="P31" s="2"/>
      <c r="Q31" s="2"/>
      <c r="R31" s="2"/>
    </row>
    <row r="32" spans="1:18" ht="15">
      <c r="A32" s="111" t="s">
        <v>6</v>
      </c>
      <c r="B32" s="29">
        <f>B33+B34+B35+B36+B37+B38+B42</f>
        <v>37563.008396210003</v>
      </c>
      <c r="C32" s="29">
        <f>C33+C34+C35+C36+C37+C38+C42</f>
        <v>38299.503360759998</v>
      </c>
      <c r="D32" s="29">
        <f t="shared" ref="D32:M32" si="5">D33+D34+D35+D36+D37+D38+D42</f>
        <v>41503.499124770009</v>
      </c>
      <c r="E32" s="29">
        <f>E33+E34+E35+E36+E37+E38+E42</f>
        <v>41147.934797499998</v>
      </c>
      <c r="F32" s="29">
        <f t="shared" si="5"/>
        <v>42754.840143629997</v>
      </c>
      <c r="G32" s="29">
        <f t="shared" si="5"/>
        <v>42479.388815569997</v>
      </c>
      <c r="H32" s="29">
        <f t="shared" si="5"/>
        <v>44595.23378622</v>
      </c>
      <c r="I32" s="29">
        <f t="shared" si="5"/>
        <v>45027.239786949984</v>
      </c>
      <c r="J32" s="29">
        <f t="shared" si="5"/>
        <v>44129.407594659999</v>
      </c>
      <c r="K32" s="29">
        <f t="shared" si="5"/>
        <v>45683.352188489996</v>
      </c>
      <c r="L32" s="49">
        <f t="shared" si="5"/>
        <v>45294.609354619992</v>
      </c>
      <c r="M32" s="29">
        <f t="shared" si="5"/>
        <v>0</v>
      </c>
      <c r="N32" s="41">
        <f>SUM(B32:M32)</f>
        <v>468478.01734937995</v>
      </c>
      <c r="O32" s="87"/>
      <c r="P32" s="65"/>
      <c r="Q32" s="2"/>
      <c r="R32" s="2"/>
    </row>
    <row r="33" spans="1:18">
      <c r="A33" s="38" t="s">
        <v>1</v>
      </c>
      <c r="B33" s="21">
        <v>27477.846853799998</v>
      </c>
      <c r="C33" s="14">
        <v>28451.371825259997</v>
      </c>
      <c r="D33" s="26">
        <v>30664.195762070001</v>
      </c>
      <c r="E33" s="14">
        <v>30315.528168090001</v>
      </c>
      <c r="F33" s="14">
        <v>31494.241224049998</v>
      </c>
      <c r="G33" s="14">
        <v>30950.488594809998</v>
      </c>
      <c r="H33" s="14">
        <v>32514.148345650003</v>
      </c>
      <c r="I33" s="14">
        <v>32694.858778459999</v>
      </c>
      <c r="J33" s="42">
        <v>31449.02795815</v>
      </c>
      <c r="K33" s="14">
        <v>32582.446878889998</v>
      </c>
      <c r="L33" s="50">
        <v>32224.94666211</v>
      </c>
      <c r="M33" s="22"/>
      <c r="N33" s="43">
        <f>SUM(B33:M33)</f>
        <v>340819.10105134</v>
      </c>
      <c r="O33" s="87"/>
      <c r="P33" s="65"/>
      <c r="Q33" s="2"/>
      <c r="R33" s="2"/>
    </row>
    <row r="34" spans="1:18">
      <c r="A34" s="38" t="s">
        <v>2</v>
      </c>
      <c r="B34" s="21">
        <v>3609.3446259499997</v>
      </c>
      <c r="C34" s="21">
        <v>3595.4269378099998</v>
      </c>
      <c r="D34" s="21">
        <v>3987.1849108200004</v>
      </c>
      <c r="E34" s="21">
        <v>3873.92005591</v>
      </c>
      <c r="F34" s="14">
        <v>4174.1097048900001</v>
      </c>
      <c r="G34" s="14">
        <v>3995.5638881300001</v>
      </c>
      <c r="H34" s="14">
        <v>4235.4786113400005</v>
      </c>
      <c r="I34" s="14">
        <v>4637.5924389199999</v>
      </c>
      <c r="J34" s="20">
        <v>4395.0692241699999</v>
      </c>
      <c r="K34" s="14">
        <v>4471.1094683000001</v>
      </c>
      <c r="L34" s="50">
        <v>4254.1489809499999</v>
      </c>
      <c r="M34" s="22"/>
      <c r="N34" s="43">
        <f>SUM(B34:M34)</f>
        <v>45228.948847189997</v>
      </c>
      <c r="O34" s="87"/>
      <c r="P34" s="65"/>
      <c r="Q34" s="2"/>
      <c r="R34" s="2"/>
    </row>
    <row r="35" spans="1:18">
      <c r="A35" s="38" t="s">
        <v>3</v>
      </c>
      <c r="B35" s="21">
        <v>0</v>
      </c>
      <c r="C35" s="21">
        <v>0</v>
      </c>
      <c r="D35" s="21">
        <v>0</v>
      </c>
      <c r="E35" s="86">
        <v>0</v>
      </c>
      <c r="F35" s="14">
        <v>0</v>
      </c>
      <c r="G35" s="14">
        <v>0</v>
      </c>
      <c r="H35" s="14">
        <v>0</v>
      </c>
      <c r="I35" s="14">
        <v>0</v>
      </c>
      <c r="J35" s="20">
        <v>0</v>
      </c>
      <c r="K35" s="14">
        <v>0</v>
      </c>
      <c r="L35" s="50">
        <v>0</v>
      </c>
      <c r="M35" s="22"/>
      <c r="N35" s="43">
        <f t="shared" ref="N35:N45" si="6">SUM(B35:M35)</f>
        <v>0</v>
      </c>
      <c r="O35" s="87"/>
      <c r="P35" s="65"/>
      <c r="Q35" s="2"/>
      <c r="R35" s="2"/>
    </row>
    <row r="36" spans="1:18">
      <c r="A36" s="38" t="s">
        <v>4</v>
      </c>
      <c r="B36" s="21">
        <v>0.75850143999999997</v>
      </c>
      <c r="C36" s="14">
        <v>0.84308192000000004</v>
      </c>
      <c r="D36" s="26">
        <v>1.0529123500000002</v>
      </c>
      <c r="E36" s="31">
        <v>0.90504311000000004</v>
      </c>
      <c r="F36" s="14">
        <v>0.84915797999999998</v>
      </c>
      <c r="G36" s="14">
        <v>0.96846144999999995</v>
      </c>
      <c r="H36" s="14">
        <v>0.7382989499999999</v>
      </c>
      <c r="I36" s="14">
        <v>2.0444304500000001</v>
      </c>
      <c r="J36" s="20">
        <v>0.27962914</v>
      </c>
      <c r="K36" s="14">
        <v>1.2363757500000001</v>
      </c>
      <c r="L36" s="50">
        <v>0.87930294999999992</v>
      </c>
      <c r="M36" s="22"/>
      <c r="N36" s="43">
        <f>SUM(B36:M36)</f>
        <v>10.555195490000003</v>
      </c>
      <c r="O36" s="87"/>
      <c r="P36" s="65"/>
      <c r="Q36" s="2"/>
      <c r="R36" s="2"/>
    </row>
    <row r="37" spans="1:18">
      <c r="A37" s="38" t="s">
        <v>5</v>
      </c>
      <c r="B37" s="21">
        <v>5786.4658373800003</v>
      </c>
      <c r="C37" s="14">
        <v>5590.60107995</v>
      </c>
      <c r="D37" s="26">
        <v>6167.1457479799992</v>
      </c>
      <c r="E37" s="14">
        <v>6220.0793368899995</v>
      </c>
      <c r="F37" s="14">
        <v>6372.0307279999997</v>
      </c>
      <c r="G37" s="14">
        <v>6852.9121000499999</v>
      </c>
      <c r="H37" s="14">
        <v>7061.1462692200002</v>
      </c>
      <c r="I37" s="14">
        <v>6938.2690081999999</v>
      </c>
      <c r="J37" s="20">
        <v>7401.1245240299995</v>
      </c>
      <c r="K37" s="14">
        <v>7795.11565737</v>
      </c>
      <c r="L37" s="50">
        <v>8129.7263930200006</v>
      </c>
      <c r="M37" s="22"/>
      <c r="N37" s="43">
        <f>SUM(B37:M37)</f>
        <v>74314.616682089996</v>
      </c>
      <c r="O37" s="87"/>
      <c r="P37" s="65"/>
      <c r="Q37" s="2"/>
      <c r="R37" s="2"/>
    </row>
    <row r="38" spans="1:18" ht="42.75">
      <c r="A38" s="38" t="s">
        <v>26</v>
      </c>
      <c r="B38" s="21">
        <f>B40+B41</f>
        <v>379.24697957000001</v>
      </c>
      <c r="C38" s="21">
        <f t="shared" ref="C38:M38" si="7">C40+C41</f>
        <v>358.01426115000004</v>
      </c>
      <c r="D38" s="21">
        <f t="shared" si="7"/>
        <v>378.21421996999999</v>
      </c>
      <c r="E38" s="21">
        <f t="shared" si="7"/>
        <v>398.76549986999999</v>
      </c>
      <c r="F38" s="21">
        <f>F40+F41</f>
        <v>388.67911443999998</v>
      </c>
      <c r="G38" s="21">
        <f t="shared" si="7"/>
        <v>354.28403731999998</v>
      </c>
      <c r="H38" s="21">
        <f t="shared" si="7"/>
        <v>420.88916899000003</v>
      </c>
      <c r="I38" s="21">
        <f t="shared" si="7"/>
        <v>411.65786534999995</v>
      </c>
      <c r="J38" s="21">
        <f t="shared" si="7"/>
        <v>472.87327895000004</v>
      </c>
      <c r="K38" s="21">
        <f t="shared" si="7"/>
        <v>452.40950746999999</v>
      </c>
      <c r="L38" s="21">
        <f t="shared" si="7"/>
        <v>365.72665515999995</v>
      </c>
      <c r="M38" s="21">
        <f t="shared" si="7"/>
        <v>0</v>
      </c>
      <c r="N38" s="43">
        <f>SUM(B38:M38)</f>
        <v>4380.7605882400003</v>
      </c>
      <c r="O38" s="87"/>
      <c r="P38" s="65"/>
      <c r="Q38" s="2"/>
      <c r="R38" s="2"/>
    </row>
    <row r="39" spans="1:18">
      <c r="A39" s="38" t="s">
        <v>19</v>
      </c>
      <c r="B39" s="21"/>
      <c r="C39" s="14"/>
      <c r="D39" s="26"/>
      <c r="E39" s="14"/>
      <c r="F39" s="14"/>
      <c r="G39" s="14"/>
      <c r="H39" s="14"/>
      <c r="I39" s="14"/>
      <c r="J39" s="20"/>
      <c r="K39" s="14"/>
      <c r="L39" s="50"/>
      <c r="M39" s="22"/>
      <c r="N39" s="43">
        <f>SUM(B39:M39)</f>
        <v>0</v>
      </c>
      <c r="O39" s="87"/>
      <c r="P39" s="65"/>
      <c r="Q39" s="2"/>
      <c r="R39" s="2"/>
    </row>
    <row r="40" spans="1:18">
      <c r="A40" s="38" t="s">
        <v>20</v>
      </c>
      <c r="B40" s="21">
        <v>379.24697957000001</v>
      </c>
      <c r="C40" s="14">
        <v>358.01426115000004</v>
      </c>
      <c r="D40" s="26">
        <v>378.21421996999999</v>
      </c>
      <c r="E40" s="14">
        <v>398.76549986999999</v>
      </c>
      <c r="F40" s="14">
        <v>388.67911443999998</v>
      </c>
      <c r="G40" s="14">
        <v>354.28403731999998</v>
      </c>
      <c r="H40" s="14">
        <v>420.88916899000003</v>
      </c>
      <c r="I40" s="14">
        <v>411.65786534999995</v>
      </c>
      <c r="J40" s="20">
        <v>472.87327895000004</v>
      </c>
      <c r="K40" s="14">
        <v>452.40950746999999</v>
      </c>
      <c r="L40" s="50">
        <v>365.72665515999995</v>
      </c>
      <c r="M40" s="22"/>
      <c r="N40" s="43">
        <f>SUM(B40:M40)</f>
        <v>4380.7605882400003</v>
      </c>
      <c r="O40" s="87"/>
      <c r="P40" s="65"/>
      <c r="Q40" s="2"/>
      <c r="R40" s="2"/>
    </row>
    <row r="41" spans="1:18">
      <c r="A41" s="38" t="s">
        <v>21</v>
      </c>
      <c r="B41" s="21"/>
      <c r="C41" s="14">
        <v>0</v>
      </c>
      <c r="D41" s="26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20">
        <v>0</v>
      </c>
      <c r="K41" s="14">
        <v>0</v>
      </c>
      <c r="L41" s="50">
        <v>0</v>
      </c>
      <c r="M41" s="22"/>
      <c r="N41" s="43">
        <f t="shared" si="6"/>
        <v>0</v>
      </c>
      <c r="O41" s="87"/>
      <c r="P41" s="65"/>
      <c r="Q41" s="2"/>
      <c r="R41" s="2"/>
    </row>
    <row r="42" spans="1:18">
      <c r="A42" s="38" t="s">
        <v>22</v>
      </c>
      <c r="B42" s="21">
        <f>B44+B45</f>
        <v>309.34559806999999</v>
      </c>
      <c r="C42" s="21">
        <f t="shared" ref="C42:M42" si="8">C44+C45</f>
        <v>303.24617467000002</v>
      </c>
      <c r="D42" s="21">
        <f t="shared" si="8"/>
        <v>305.70557158000003</v>
      </c>
      <c r="E42" s="21">
        <f t="shared" si="8"/>
        <v>338.73669362999999</v>
      </c>
      <c r="F42" s="21">
        <f>F44+F45</f>
        <v>324.93021426999996</v>
      </c>
      <c r="G42" s="21">
        <f t="shared" si="8"/>
        <v>325.17173380999998</v>
      </c>
      <c r="H42" s="21">
        <f t="shared" si="8"/>
        <v>362.83309207000002</v>
      </c>
      <c r="I42" s="21">
        <f t="shared" si="8"/>
        <v>342.81726557000002</v>
      </c>
      <c r="J42" s="21">
        <f t="shared" si="8"/>
        <v>411.03298022000001</v>
      </c>
      <c r="K42" s="21">
        <f t="shared" si="8"/>
        <v>381.03430071000002</v>
      </c>
      <c r="L42" s="21">
        <f t="shared" si="8"/>
        <v>319.18136042999998</v>
      </c>
      <c r="M42" s="21">
        <f t="shared" si="8"/>
        <v>0</v>
      </c>
      <c r="N42" s="43">
        <f>SUM(B42:M42)</f>
        <v>3724.0349850299999</v>
      </c>
      <c r="O42" s="87"/>
      <c r="P42" s="65"/>
      <c r="Q42" s="2"/>
      <c r="R42" s="2"/>
    </row>
    <row r="43" spans="1:18">
      <c r="A43" s="38" t="s">
        <v>19</v>
      </c>
      <c r="B43" s="21"/>
      <c r="C43" s="14"/>
      <c r="D43" s="26"/>
      <c r="E43" s="14"/>
      <c r="F43" s="14"/>
      <c r="G43" s="14"/>
      <c r="H43" s="14"/>
      <c r="I43" s="14"/>
      <c r="J43" s="20"/>
      <c r="K43" s="14"/>
      <c r="L43" s="50"/>
      <c r="M43" s="22"/>
      <c r="N43" s="43">
        <f t="shared" si="6"/>
        <v>0</v>
      </c>
      <c r="O43" s="87"/>
      <c r="P43" s="65"/>
      <c r="Q43" s="2"/>
      <c r="R43" s="2"/>
    </row>
    <row r="44" spans="1:18">
      <c r="A44" s="38" t="s">
        <v>20</v>
      </c>
      <c r="B44" s="21">
        <v>309.34559806999999</v>
      </c>
      <c r="C44" s="14">
        <v>303.24617467000002</v>
      </c>
      <c r="D44" s="13">
        <v>305.70557158000003</v>
      </c>
      <c r="E44" s="27">
        <v>338.73669362999999</v>
      </c>
      <c r="F44" s="14">
        <v>324.93021426999996</v>
      </c>
      <c r="G44" s="14">
        <v>325.17173380999998</v>
      </c>
      <c r="H44" s="14">
        <v>362.83309207000002</v>
      </c>
      <c r="I44" s="14">
        <v>342.81726557000002</v>
      </c>
      <c r="J44" s="20">
        <v>411.03298022000001</v>
      </c>
      <c r="K44" s="14">
        <v>381.03430071000002</v>
      </c>
      <c r="L44" s="50">
        <v>319.18136042999998</v>
      </c>
      <c r="M44" s="22"/>
      <c r="N44" s="43">
        <f>SUM(B44:M44)</f>
        <v>3724.0349850299999</v>
      </c>
      <c r="O44" s="87"/>
      <c r="P44" s="65"/>
      <c r="Q44" s="2"/>
      <c r="R44" s="2"/>
    </row>
    <row r="45" spans="1:18" ht="15.75" customHeight="1" thickBot="1">
      <c r="A45" s="39" t="s">
        <v>21</v>
      </c>
      <c r="B45" s="44">
        <v>0</v>
      </c>
      <c r="C45" s="44">
        <v>0</v>
      </c>
      <c r="D45" s="44">
        <v>0</v>
      </c>
      <c r="E45" s="44"/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51">
        <v>0</v>
      </c>
      <c r="M45" s="44"/>
      <c r="N45" s="113">
        <f t="shared" si="6"/>
        <v>0</v>
      </c>
      <c r="P45" s="2"/>
      <c r="Q45" s="2"/>
      <c r="R45" s="2"/>
    </row>
    <row r="46" spans="1:18">
      <c r="A46" s="118" t="s">
        <v>8</v>
      </c>
      <c r="B46" s="59"/>
      <c r="C46" s="5"/>
      <c r="D46" s="6"/>
      <c r="E46" s="23"/>
      <c r="F46" s="5"/>
      <c r="G46" s="5"/>
      <c r="H46" s="5"/>
      <c r="I46" s="5"/>
      <c r="J46" s="5"/>
      <c r="K46" s="5"/>
      <c r="L46" s="5"/>
      <c r="M46" s="5"/>
      <c r="N46" s="5"/>
      <c r="P46" s="2"/>
      <c r="Q46" s="2"/>
      <c r="R46" s="2"/>
    </row>
    <row r="47" spans="1:18">
      <c r="A47" s="117" t="s">
        <v>13</v>
      </c>
      <c r="B47" s="55"/>
      <c r="C47" s="59"/>
      <c r="D47" s="56"/>
      <c r="E47" s="57"/>
      <c r="F47" s="57"/>
      <c r="G47" s="5"/>
      <c r="H47" s="5"/>
      <c r="I47" s="5"/>
      <c r="J47" s="33"/>
      <c r="K47" s="5"/>
      <c r="L47" s="5"/>
      <c r="M47" s="5"/>
      <c r="N47" s="5"/>
      <c r="P47" s="2"/>
      <c r="Q47" s="2"/>
      <c r="R47" s="2"/>
    </row>
    <row r="48" spans="1:18" s="4" customFormat="1" ht="15.75" customHeight="1">
      <c r="A48" s="117" t="s">
        <v>36</v>
      </c>
      <c r="B48" s="5"/>
      <c r="C48" s="55"/>
      <c r="D48" s="56"/>
      <c r="E48" s="57"/>
      <c r="F48" s="57"/>
      <c r="G48" s="24"/>
      <c r="H48" s="24"/>
      <c r="I48" s="24"/>
      <c r="J48" s="34"/>
      <c r="K48" s="24"/>
      <c r="L48" s="24"/>
      <c r="M48" s="24"/>
      <c r="N48" s="24"/>
      <c r="O48" s="2"/>
      <c r="P48" s="2"/>
      <c r="Q48" s="2"/>
      <c r="R48" s="2"/>
    </row>
    <row r="49" spans="1:18" ht="16.5" customHeight="1">
      <c r="B49" s="57"/>
      <c r="C49" s="57"/>
      <c r="D49" s="56"/>
      <c r="E49" s="57"/>
      <c r="F49" s="57"/>
      <c r="G49" s="5"/>
      <c r="H49" s="5"/>
      <c r="I49" s="5"/>
      <c r="J49" s="5"/>
      <c r="K49" s="5"/>
      <c r="L49" s="5"/>
      <c r="M49" s="5"/>
      <c r="N49" s="5"/>
      <c r="P49" s="2"/>
      <c r="Q49" s="2"/>
      <c r="R49" s="2"/>
    </row>
    <row r="50" spans="1:18">
      <c r="A50" s="25"/>
      <c r="B50" s="25"/>
      <c r="C50" s="25"/>
      <c r="D50" s="56"/>
      <c r="E50" s="57"/>
      <c r="F50" s="57"/>
      <c r="G50" s="5"/>
      <c r="H50" s="5"/>
      <c r="I50" s="5"/>
      <c r="J50" s="5"/>
      <c r="K50" s="5"/>
      <c r="L50" s="5"/>
      <c r="M50" s="5"/>
      <c r="N50" s="5"/>
      <c r="P50" s="2"/>
      <c r="Q50" s="2"/>
      <c r="R50" s="2"/>
    </row>
    <row r="51" spans="1:18">
      <c r="P51" s="2"/>
      <c r="Q51" s="2"/>
      <c r="R51" s="2"/>
    </row>
    <row r="52" spans="1:18">
      <c r="P52" s="2"/>
      <c r="Q52" s="2"/>
      <c r="R52" s="2"/>
    </row>
    <row r="53" spans="1:18">
      <c r="P53" s="2"/>
      <c r="Q53" s="2"/>
      <c r="R53" s="2"/>
    </row>
    <row r="54" spans="1:18">
      <c r="P54" s="2"/>
      <c r="Q54" s="2"/>
      <c r="R54" s="2"/>
    </row>
    <row r="55" spans="1:18">
      <c r="P55" s="2"/>
      <c r="Q55" s="2"/>
      <c r="R55" s="2"/>
    </row>
    <row r="56" spans="1:18">
      <c r="P56" s="2"/>
      <c r="Q56" s="2"/>
      <c r="R56" s="2"/>
    </row>
    <row r="57" spans="1:18">
      <c r="P57" s="2"/>
      <c r="Q57" s="2"/>
      <c r="R57" s="2"/>
    </row>
    <row r="58" spans="1:18">
      <c r="P58" s="2"/>
      <c r="Q58" s="2"/>
      <c r="R58" s="2"/>
    </row>
    <row r="59" spans="1:18">
      <c r="P59" s="2"/>
      <c r="Q59" s="2"/>
      <c r="R59" s="2"/>
    </row>
    <row r="60" spans="1:18">
      <c r="P60" s="2"/>
      <c r="Q60" s="2"/>
      <c r="R60" s="2"/>
    </row>
    <row r="61" spans="1:18">
      <c r="P61" s="2"/>
      <c r="Q61" s="2"/>
      <c r="R61" s="2"/>
    </row>
    <row r="62" spans="1:18">
      <c r="P62" s="2"/>
      <c r="Q62" s="2"/>
      <c r="R62" s="2"/>
    </row>
    <row r="63" spans="1:18">
      <c r="P63" s="2"/>
      <c r="Q63" s="2"/>
      <c r="R63" s="2"/>
    </row>
    <row r="64" spans="1:18">
      <c r="P64" s="2"/>
      <c r="Q64" s="2"/>
      <c r="R64" s="2"/>
    </row>
    <row r="65" spans="16:18">
      <c r="P65" s="2"/>
      <c r="Q65" s="2"/>
      <c r="R65" s="2"/>
    </row>
    <row r="66" spans="16:18">
      <c r="P66" s="2"/>
      <c r="Q66" s="2"/>
      <c r="R66" s="2"/>
    </row>
    <row r="67" spans="16:18">
      <c r="P67" s="2"/>
      <c r="Q67" s="2"/>
      <c r="R67" s="2"/>
    </row>
    <row r="68" spans="16:18">
      <c r="P68" s="2"/>
      <c r="Q68" s="2"/>
      <c r="R68" s="2"/>
    </row>
    <row r="69" spans="16:18">
      <c r="P69" s="2"/>
      <c r="Q69" s="2"/>
      <c r="R69" s="2"/>
    </row>
    <row r="70" spans="16:18">
      <c r="P70" s="2"/>
      <c r="Q70" s="2"/>
      <c r="R70" s="2"/>
    </row>
  </sheetData>
  <mergeCells count="7">
    <mergeCell ref="A7:G7"/>
    <mergeCell ref="A30:A31"/>
    <mergeCell ref="B30:M30"/>
    <mergeCell ref="N30:N31"/>
    <mergeCell ref="A12:A13"/>
    <mergeCell ref="B12:M12"/>
    <mergeCell ref="N12:N13"/>
  </mergeCells>
  <pageMargins left="0.7" right="0.7" top="0.75" bottom="0.75" header="0.3" footer="0.3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zoomScaleNormal="100" zoomScaleSheetLayoutView="100" workbookViewId="0">
      <selection activeCell="I15" sqref="I15"/>
    </sheetView>
  </sheetViews>
  <sheetFormatPr defaultRowHeight="12.75"/>
  <cols>
    <col min="1" max="1" width="41.140625" customWidth="1"/>
    <col min="2" max="7" width="14.7109375" customWidth="1"/>
    <col min="8" max="8" width="12.7109375" customWidth="1"/>
    <col min="9" max="9" width="15" customWidth="1"/>
    <col min="10" max="10" width="16" customWidth="1"/>
    <col min="11" max="11" width="23.85546875" customWidth="1"/>
    <col min="12" max="14" width="17.140625" customWidth="1"/>
    <col min="15" max="16" width="17.42578125" customWidth="1"/>
    <col min="17" max="17" width="15.7109375" style="54" bestFit="1" customWidth="1"/>
    <col min="18" max="18" width="12.7109375" bestFit="1" customWidth="1"/>
  </cols>
  <sheetData>
    <row r="1" spans="1:14" ht="14.25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2"/>
      <c r="M1" s="2"/>
      <c r="N1" s="2"/>
    </row>
    <row r="2" spans="1:14" ht="14.25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25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4.2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75">
      <c r="A5" s="7"/>
      <c r="B5" s="7"/>
      <c r="C5" s="8" t="s">
        <v>15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>
      <c r="A6" s="7"/>
      <c r="B6" s="7"/>
      <c r="C6" s="8" t="s">
        <v>16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.25">
      <c r="A7" s="119" t="s">
        <v>24</v>
      </c>
      <c r="B7" s="119"/>
      <c r="C7" s="119"/>
      <c r="D7" s="119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4.25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4.25">
      <c r="A9" s="5" t="s">
        <v>25</v>
      </c>
      <c r="B9" s="5"/>
      <c r="C9" s="5"/>
      <c r="D9" s="5"/>
      <c r="E9" s="5"/>
      <c r="F9" s="5"/>
      <c r="G9" s="5"/>
      <c r="H9" s="5"/>
      <c r="I9" s="5"/>
      <c r="J9" s="12"/>
      <c r="K9" s="12"/>
      <c r="L9" s="12"/>
      <c r="M9" s="12"/>
      <c r="N9" s="12"/>
    </row>
    <row r="10" spans="1:14" ht="14.25">
      <c r="A10" s="5"/>
      <c r="B10" s="5"/>
      <c r="C10" s="5"/>
      <c r="D10" s="5"/>
      <c r="E10" s="5"/>
      <c r="F10" s="5"/>
      <c r="G10" s="5"/>
      <c r="H10" s="5"/>
      <c r="I10" s="5"/>
      <c r="J10" s="45"/>
      <c r="K10" s="45"/>
      <c r="L10" s="45"/>
      <c r="M10" s="45"/>
      <c r="N10" s="45"/>
    </row>
    <row r="11" spans="1:14" ht="14.25">
      <c r="A11" s="5"/>
      <c r="B11" s="5"/>
      <c r="C11" s="5"/>
      <c r="D11" s="5"/>
      <c r="E11" s="5"/>
      <c r="F11" s="5"/>
      <c r="G11" s="5"/>
      <c r="H11" s="5"/>
      <c r="I11" s="5"/>
      <c r="J11" s="12"/>
      <c r="K11" s="12"/>
      <c r="L11" s="12"/>
      <c r="M11" s="12"/>
      <c r="N11" s="12"/>
    </row>
    <row r="12" spans="1:14" ht="13.5" thickBo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15.75" thickBot="1">
      <c r="A13" s="136" t="s">
        <v>27</v>
      </c>
      <c r="B13" s="138" t="s">
        <v>28</v>
      </c>
      <c r="C13" s="139"/>
      <c r="D13" s="139"/>
      <c r="E13" s="139"/>
      <c r="F13" s="139"/>
      <c r="G13" s="140"/>
      <c r="H13" s="5"/>
      <c r="I13" s="5"/>
      <c r="J13" s="47"/>
      <c r="K13" s="47"/>
      <c r="L13" s="47"/>
      <c r="M13" s="47"/>
      <c r="N13" s="47"/>
    </row>
    <row r="14" spans="1:14" ht="15.75" thickBot="1">
      <c r="A14" s="137"/>
      <c r="B14" s="93">
        <v>2018</v>
      </c>
      <c r="C14" s="94">
        <v>2019</v>
      </c>
      <c r="D14" s="95">
        <v>2020</v>
      </c>
      <c r="E14" s="94">
        <v>2021</v>
      </c>
      <c r="F14" s="95">
        <v>2022</v>
      </c>
      <c r="G14" s="96">
        <v>2023</v>
      </c>
      <c r="H14" s="5"/>
      <c r="I14" s="5"/>
      <c r="J14" s="47"/>
      <c r="K14" s="47"/>
      <c r="L14" s="47"/>
      <c r="M14" s="47"/>
      <c r="N14" s="47"/>
    </row>
    <row r="15" spans="1:14" ht="15.75" thickBot="1">
      <c r="A15" s="66" t="s">
        <v>6</v>
      </c>
      <c r="B15" s="102">
        <f t="shared" ref="B15:C15" si="0">B16+B17+B18+B19+B20+B21+B25</f>
        <v>20804419</v>
      </c>
      <c r="C15" s="103">
        <f t="shared" si="0"/>
        <v>22287790</v>
      </c>
      <c r="D15" s="103">
        <f>D16+D17+D18+D19+D20+D21+D25</f>
        <v>22915915</v>
      </c>
      <c r="E15" s="103">
        <f>E16+E17+E18+E19+E20+E21+E25</f>
        <v>27424291</v>
      </c>
      <c r="F15" s="103">
        <f>F16+F17+F18+F19+F20+F21+F25</f>
        <v>31804941</v>
      </c>
      <c r="G15" s="103">
        <f>G16+G17+G18+G19+G20+G21+G25</f>
        <v>37341020</v>
      </c>
      <c r="H15" s="5"/>
      <c r="I15" s="5"/>
      <c r="J15" s="47"/>
      <c r="K15" s="47"/>
      <c r="L15" s="47"/>
      <c r="M15" s="47"/>
      <c r="N15" s="47"/>
    </row>
    <row r="16" spans="1:14" ht="14.25">
      <c r="A16" s="67" t="s">
        <v>1</v>
      </c>
      <c r="B16" s="98">
        <v>16499401</v>
      </c>
      <c r="C16" s="99">
        <v>16455109</v>
      </c>
      <c r="D16" s="100">
        <v>16153323</v>
      </c>
      <c r="E16" s="100">
        <v>18246893</v>
      </c>
      <c r="F16" s="100">
        <v>19685283</v>
      </c>
      <c r="G16" s="101">
        <v>21061766</v>
      </c>
      <c r="H16" s="5"/>
      <c r="I16" s="5"/>
      <c r="J16" s="47"/>
      <c r="K16" s="47"/>
      <c r="L16" s="47"/>
      <c r="M16" s="47"/>
      <c r="N16" s="47"/>
    </row>
    <row r="17" spans="1:14" ht="14.25">
      <c r="A17" s="67" t="s">
        <v>2</v>
      </c>
      <c r="B17" s="89">
        <v>37421</v>
      </c>
      <c r="C17" s="52">
        <v>112868</v>
      </c>
      <c r="D17" s="15">
        <v>187354</v>
      </c>
      <c r="E17" s="15">
        <v>372573</v>
      </c>
      <c r="F17" s="15">
        <v>575689</v>
      </c>
      <c r="G17" s="53">
        <v>769220</v>
      </c>
      <c r="H17" s="5"/>
      <c r="I17" s="5"/>
      <c r="J17" s="47"/>
      <c r="K17" s="47"/>
      <c r="L17" s="47"/>
      <c r="M17" s="47"/>
      <c r="N17" s="47"/>
    </row>
    <row r="18" spans="1:14" ht="14.25">
      <c r="A18" s="67" t="s">
        <v>3</v>
      </c>
      <c r="B18" s="89">
        <v>0</v>
      </c>
      <c r="C18" s="52">
        <v>0</v>
      </c>
      <c r="D18" s="15">
        <v>0</v>
      </c>
      <c r="E18" s="15">
        <v>0</v>
      </c>
      <c r="F18" s="15">
        <v>0</v>
      </c>
      <c r="G18" s="53">
        <v>0</v>
      </c>
      <c r="H18" s="5"/>
      <c r="I18" s="5"/>
      <c r="J18" s="47"/>
      <c r="K18" s="47"/>
      <c r="L18" s="47"/>
      <c r="M18" s="47"/>
      <c r="N18" s="47"/>
    </row>
    <row r="19" spans="1:14" ht="14.25">
      <c r="A19" s="67" t="s">
        <v>4</v>
      </c>
      <c r="B19" s="89">
        <v>703</v>
      </c>
      <c r="C19" s="52">
        <v>762</v>
      </c>
      <c r="D19" s="15">
        <v>1128</v>
      </c>
      <c r="E19" s="48">
        <v>536</v>
      </c>
      <c r="F19" s="48">
        <v>503</v>
      </c>
      <c r="G19" s="72">
        <v>284</v>
      </c>
      <c r="H19" s="5"/>
      <c r="I19" s="5"/>
    </row>
    <row r="20" spans="1:14" ht="14.25">
      <c r="A20" s="67" t="s">
        <v>5</v>
      </c>
      <c r="B20" s="89">
        <v>3609573</v>
      </c>
      <c r="C20" s="52">
        <v>4966160</v>
      </c>
      <c r="D20" s="15">
        <v>5824332</v>
      </c>
      <c r="E20" s="48">
        <v>7909362</v>
      </c>
      <c r="F20" s="48">
        <v>10720785</v>
      </c>
      <c r="G20" s="72">
        <v>14464958</v>
      </c>
      <c r="H20" s="5"/>
      <c r="I20" s="5"/>
    </row>
    <row r="21" spans="1:14" ht="42.75">
      <c r="A21" s="67" t="s">
        <v>18</v>
      </c>
      <c r="B21" s="89">
        <f>B23+B24</f>
        <v>360185</v>
      </c>
      <c r="C21" s="60">
        <f t="shared" ref="C21:G21" si="1">C23+C24</f>
        <v>401813</v>
      </c>
      <c r="D21" s="60">
        <f t="shared" si="1"/>
        <v>374275</v>
      </c>
      <c r="E21" s="60">
        <f t="shared" si="1"/>
        <v>440080</v>
      </c>
      <c r="F21" s="60">
        <f t="shared" si="1"/>
        <v>398647</v>
      </c>
      <c r="G21" s="97">
        <f t="shared" si="1"/>
        <v>396209</v>
      </c>
      <c r="H21" s="5"/>
      <c r="I21" s="5"/>
    </row>
    <row r="22" spans="1:14" ht="14.25">
      <c r="A22" s="67" t="s">
        <v>19</v>
      </c>
      <c r="B22" s="89"/>
      <c r="C22" s="52"/>
      <c r="D22" s="15"/>
      <c r="E22" s="48"/>
      <c r="F22" s="48"/>
      <c r="G22" s="88"/>
      <c r="H22" s="5"/>
      <c r="I22" s="5"/>
    </row>
    <row r="23" spans="1:14" ht="14.25">
      <c r="A23" s="67" t="s">
        <v>20</v>
      </c>
      <c r="B23" s="89">
        <v>360185</v>
      </c>
      <c r="C23" s="52">
        <v>401813</v>
      </c>
      <c r="D23" s="15">
        <v>374275</v>
      </c>
      <c r="E23" s="48">
        <v>440080</v>
      </c>
      <c r="F23" s="48">
        <v>398647</v>
      </c>
      <c r="G23" s="72">
        <v>396209</v>
      </c>
      <c r="H23" s="5"/>
      <c r="I23" s="5"/>
    </row>
    <row r="24" spans="1:14" ht="14.25">
      <c r="A24" s="67" t="s">
        <v>21</v>
      </c>
      <c r="B24" s="89">
        <v>0</v>
      </c>
      <c r="C24" s="52">
        <v>0</v>
      </c>
      <c r="D24" s="15">
        <v>0</v>
      </c>
      <c r="E24" s="48"/>
      <c r="F24" s="48">
        <v>0</v>
      </c>
      <c r="G24" s="88"/>
      <c r="H24" s="5"/>
      <c r="I24" s="5"/>
    </row>
    <row r="25" spans="1:14" ht="14.25">
      <c r="A25" s="67" t="s">
        <v>22</v>
      </c>
      <c r="B25" s="89">
        <f t="shared" ref="B25:F25" si="2">B27+B28</f>
        <v>297136</v>
      </c>
      <c r="C25" s="60">
        <f t="shared" si="2"/>
        <v>351078</v>
      </c>
      <c r="D25" s="60">
        <f t="shared" si="2"/>
        <v>375503</v>
      </c>
      <c r="E25" s="60">
        <f t="shared" si="2"/>
        <v>454847</v>
      </c>
      <c r="F25" s="60">
        <f t="shared" si="2"/>
        <v>424034</v>
      </c>
      <c r="G25" s="97">
        <f>G27+G28</f>
        <v>648583</v>
      </c>
      <c r="H25" s="5"/>
      <c r="I25" s="5"/>
    </row>
    <row r="26" spans="1:14" ht="14.25">
      <c r="A26" s="67" t="s">
        <v>19</v>
      </c>
      <c r="B26" s="89"/>
      <c r="C26" s="52"/>
      <c r="D26" s="15"/>
      <c r="E26" s="48"/>
      <c r="F26" s="48"/>
      <c r="G26" s="88"/>
      <c r="H26" s="5"/>
      <c r="I26" s="5"/>
    </row>
    <row r="27" spans="1:14" ht="14.25">
      <c r="A27" s="67" t="s">
        <v>20</v>
      </c>
      <c r="B27" s="89">
        <v>297136</v>
      </c>
      <c r="C27" s="52">
        <v>351078</v>
      </c>
      <c r="D27" s="15">
        <v>375503</v>
      </c>
      <c r="E27" s="48">
        <v>454847</v>
      </c>
      <c r="F27" s="48">
        <v>424034</v>
      </c>
      <c r="G27" s="72">
        <v>648583</v>
      </c>
      <c r="H27" s="5"/>
      <c r="I27" s="5"/>
    </row>
    <row r="28" spans="1:14" ht="15" thickBot="1">
      <c r="A28" s="68" t="s">
        <v>21</v>
      </c>
      <c r="B28" s="70">
        <v>0</v>
      </c>
      <c r="C28" s="62">
        <v>0</v>
      </c>
      <c r="D28" s="71">
        <v>0</v>
      </c>
      <c r="E28" s="80">
        <v>0</v>
      </c>
      <c r="F28" s="80">
        <v>0</v>
      </c>
      <c r="G28" s="90"/>
      <c r="H28" s="5"/>
      <c r="I28" s="5"/>
    </row>
    <row r="29" spans="1:14" ht="14.25">
      <c r="A29" s="64"/>
      <c r="B29" s="64"/>
      <c r="C29" s="64"/>
      <c r="D29" s="64"/>
      <c r="E29" s="5"/>
      <c r="F29" s="5"/>
      <c r="G29" s="5"/>
      <c r="H29" s="5"/>
      <c r="I29" s="5"/>
    </row>
    <row r="30" spans="1:14" ht="14.25">
      <c r="A30" s="64"/>
      <c r="B30" s="64"/>
      <c r="C30" s="64"/>
      <c r="D30" s="64"/>
      <c r="E30" s="5"/>
      <c r="F30" s="5"/>
      <c r="G30" s="5"/>
      <c r="H30" s="5"/>
      <c r="I30" s="5"/>
    </row>
    <row r="31" spans="1:14" ht="14.25">
      <c r="A31" s="5" t="s">
        <v>31</v>
      </c>
      <c r="B31" s="5"/>
      <c r="C31" s="5"/>
      <c r="D31" s="5"/>
      <c r="E31" s="5"/>
      <c r="F31" s="5"/>
      <c r="G31" s="5"/>
      <c r="H31" s="5"/>
      <c r="I31" s="5"/>
    </row>
    <row r="32" spans="1:14" ht="15" thickBot="1">
      <c r="A32" s="5"/>
      <c r="B32" s="5"/>
      <c r="C32" s="5"/>
      <c r="D32" s="5"/>
      <c r="E32" s="5"/>
      <c r="F32" s="5"/>
      <c r="G32" s="5"/>
      <c r="H32" s="5"/>
      <c r="I32" s="5"/>
    </row>
    <row r="33" spans="1:9" ht="15.75" thickBot="1">
      <c r="A33" s="134" t="s">
        <v>27</v>
      </c>
      <c r="B33" s="138" t="s">
        <v>28</v>
      </c>
      <c r="C33" s="139"/>
      <c r="D33" s="139"/>
      <c r="E33" s="139"/>
      <c r="F33" s="139"/>
      <c r="G33" s="140"/>
      <c r="H33" s="5"/>
      <c r="I33" s="5"/>
    </row>
    <row r="34" spans="1:9" ht="15.75" thickBot="1">
      <c r="A34" s="135"/>
      <c r="B34" s="93">
        <v>2018</v>
      </c>
      <c r="C34" s="94">
        <v>2019</v>
      </c>
      <c r="D34" s="95">
        <v>2020</v>
      </c>
      <c r="E34" s="94">
        <v>2021</v>
      </c>
      <c r="F34" s="104">
        <v>2022</v>
      </c>
      <c r="G34" s="96">
        <v>2023</v>
      </c>
      <c r="H34" s="5"/>
      <c r="I34" s="5"/>
    </row>
    <row r="35" spans="1:9" ht="15">
      <c r="A35" s="66" t="s">
        <v>6</v>
      </c>
      <c r="B35" s="84">
        <f t="shared" ref="B35" si="3">B36+B37+B38+B39+B40+B41+B45</f>
        <v>218652.54118094</v>
      </c>
      <c r="C35" s="85">
        <f t="shared" ref="C35:D35" si="4">C36+C37+C38+C39+C40+C41+C45</f>
        <v>230638.87018411999</v>
      </c>
      <c r="D35" s="85">
        <f t="shared" si="4"/>
        <v>250046.93400467001</v>
      </c>
      <c r="E35" s="85">
        <f>E36+E37+E38+E39+E40+E41+E45</f>
        <v>304448.60160941002</v>
      </c>
      <c r="F35" s="85">
        <f>F36+F37+F38+F39+F40+F41+F45</f>
        <v>364224.99163546995</v>
      </c>
      <c r="G35" s="105">
        <f>G36+G37+G38+G39+G40+G41+G45</f>
        <v>441176.74958142987</v>
      </c>
      <c r="H35" s="5"/>
      <c r="I35" s="5"/>
    </row>
    <row r="36" spans="1:9" ht="14.25">
      <c r="A36" s="67" t="s">
        <v>1</v>
      </c>
      <c r="B36" s="106">
        <v>193863.16373015</v>
      </c>
      <c r="C36" s="26">
        <v>196454.72002569001</v>
      </c>
      <c r="D36" s="14">
        <v>212444.85898431999</v>
      </c>
      <c r="E36" s="81">
        <v>246244.84621602003</v>
      </c>
      <c r="F36" s="81">
        <v>280176.96788852999</v>
      </c>
      <c r="G36" s="78">
        <v>334343.90059926995</v>
      </c>
      <c r="H36" s="5"/>
      <c r="I36" s="5"/>
    </row>
    <row r="37" spans="1:9" ht="14.25">
      <c r="A37" s="67" t="s">
        <v>2</v>
      </c>
      <c r="B37" s="106">
        <v>1176.0060664</v>
      </c>
      <c r="C37" s="26">
        <v>5311.6936695599998</v>
      </c>
      <c r="D37" s="14">
        <v>9281.2523725399988</v>
      </c>
      <c r="E37" s="81">
        <v>19952.86223164</v>
      </c>
      <c r="F37" s="81">
        <v>29854.437481319997</v>
      </c>
      <c r="G37" s="78">
        <v>37939.650126569992</v>
      </c>
      <c r="H37" s="5"/>
      <c r="I37" s="5"/>
    </row>
    <row r="38" spans="1:9" ht="14.25">
      <c r="A38" s="67" t="s">
        <v>3</v>
      </c>
      <c r="B38" s="106">
        <v>0</v>
      </c>
      <c r="C38" s="26">
        <v>0</v>
      </c>
      <c r="D38" s="14">
        <v>0</v>
      </c>
      <c r="E38" s="81">
        <v>0</v>
      </c>
      <c r="F38" s="81">
        <v>0</v>
      </c>
      <c r="G38" s="78">
        <v>0</v>
      </c>
      <c r="H38" s="5"/>
      <c r="I38" s="5"/>
    </row>
    <row r="39" spans="1:9" ht="14.25">
      <c r="A39" s="67" t="s">
        <v>4</v>
      </c>
      <c r="B39" s="106">
        <v>12.2424582</v>
      </c>
      <c r="C39" s="26">
        <v>11.889121470000001</v>
      </c>
      <c r="D39" s="14">
        <v>13.88163741</v>
      </c>
      <c r="E39" s="81">
        <v>14.495601500000001</v>
      </c>
      <c r="F39" s="81">
        <v>14.76539957</v>
      </c>
      <c r="G39" s="78">
        <v>26.72184455</v>
      </c>
      <c r="H39" s="5"/>
      <c r="I39" s="5"/>
    </row>
    <row r="40" spans="1:9" ht="14.25">
      <c r="A40" s="67" t="s">
        <v>5</v>
      </c>
      <c r="B40" s="106">
        <v>21250.1319645</v>
      </c>
      <c r="C40" s="26">
        <v>26195.533155560002</v>
      </c>
      <c r="D40" s="14">
        <v>25475.387250469998</v>
      </c>
      <c r="E40" s="81">
        <v>34883.256691490002</v>
      </c>
      <c r="F40" s="81">
        <v>50632.767290270007</v>
      </c>
      <c r="G40" s="78">
        <v>64115.941849609997</v>
      </c>
      <c r="H40" s="5"/>
      <c r="I40" s="5"/>
    </row>
    <row r="41" spans="1:9" ht="42.75">
      <c r="A41" s="67" t="s">
        <v>18</v>
      </c>
      <c r="B41" s="106">
        <f>B43+B44</f>
        <v>1474.07862391</v>
      </c>
      <c r="C41" s="61">
        <f t="shared" ref="C41:G41" si="5">C43+C44</f>
        <v>1540.14751697</v>
      </c>
      <c r="D41" s="61">
        <f t="shared" si="5"/>
        <v>1529.0512834200001</v>
      </c>
      <c r="E41" s="61">
        <f t="shared" si="5"/>
        <v>1704.9403089700002</v>
      </c>
      <c r="F41" s="61">
        <f t="shared" si="5"/>
        <v>1742.9156177099999</v>
      </c>
      <c r="G41" s="107">
        <f t="shared" si="5"/>
        <v>1542.8992781400002</v>
      </c>
      <c r="H41" s="5"/>
      <c r="I41" s="5"/>
    </row>
    <row r="42" spans="1:9" ht="14.25">
      <c r="A42" s="67" t="s">
        <v>19</v>
      </c>
      <c r="B42" s="106"/>
      <c r="C42" s="26"/>
      <c r="D42" s="14"/>
      <c r="E42" s="81">
        <v>0</v>
      </c>
      <c r="F42" s="81">
        <v>0</v>
      </c>
      <c r="G42" s="78"/>
      <c r="H42" s="5"/>
      <c r="I42" s="5"/>
    </row>
    <row r="43" spans="1:9" ht="14.25">
      <c r="A43" s="67" t="s">
        <v>20</v>
      </c>
      <c r="B43" s="106">
        <v>1474.07862391</v>
      </c>
      <c r="C43" s="26">
        <v>1540.14751697</v>
      </c>
      <c r="D43" s="14">
        <v>1529.0512834200001</v>
      </c>
      <c r="E43" s="81">
        <v>1704.9403089700002</v>
      </c>
      <c r="F43" s="81">
        <v>1742.9156177099999</v>
      </c>
      <c r="G43" s="78">
        <v>1542.8992781400002</v>
      </c>
      <c r="H43" s="5"/>
      <c r="I43" s="5"/>
    </row>
    <row r="44" spans="1:9" ht="14.25">
      <c r="A44" s="67" t="s">
        <v>21</v>
      </c>
      <c r="B44" s="106"/>
      <c r="C44" s="26"/>
      <c r="D44" s="14">
        <v>0</v>
      </c>
      <c r="E44" s="81">
        <v>0</v>
      </c>
      <c r="F44" s="81">
        <v>0</v>
      </c>
      <c r="G44" s="78"/>
      <c r="H44" s="5"/>
      <c r="I44" s="5"/>
    </row>
    <row r="45" spans="1:9" ht="14.25">
      <c r="A45" s="67" t="s">
        <v>22</v>
      </c>
      <c r="B45" s="106">
        <f>B47+B48</f>
        <v>876.91833777999989</v>
      </c>
      <c r="C45" s="61">
        <f t="shared" ref="C45:G45" si="6">C47+C48</f>
        <v>1124.8866948699999</v>
      </c>
      <c r="D45" s="61">
        <f t="shared" si="6"/>
        <v>1302.50247651</v>
      </c>
      <c r="E45" s="61">
        <f t="shared" si="6"/>
        <v>1648.2005597900002</v>
      </c>
      <c r="F45" s="61">
        <f t="shared" si="6"/>
        <v>1803.1379580699997</v>
      </c>
      <c r="G45" s="78">
        <f t="shared" si="6"/>
        <v>3207.6358832899996</v>
      </c>
      <c r="H45" s="5"/>
      <c r="I45" s="5"/>
    </row>
    <row r="46" spans="1:9" ht="14.25">
      <c r="A46" s="67" t="s">
        <v>19</v>
      </c>
      <c r="B46" s="106"/>
      <c r="C46" s="26"/>
      <c r="D46" s="14"/>
      <c r="E46" s="81">
        <v>0</v>
      </c>
      <c r="F46" s="81">
        <v>0</v>
      </c>
      <c r="G46" s="78"/>
      <c r="H46" s="5"/>
      <c r="I46" s="5"/>
    </row>
    <row r="47" spans="1:9" ht="14.25">
      <c r="A47" s="67" t="s">
        <v>20</v>
      </c>
      <c r="B47" s="106">
        <v>876.91833777999989</v>
      </c>
      <c r="C47" s="26">
        <v>1124.8866948699999</v>
      </c>
      <c r="D47" s="14">
        <v>1302.50247651</v>
      </c>
      <c r="E47" s="81">
        <v>1648.2005597900002</v>
      </c>
      <c r="F47" s="81">
        <v>1803.1379580699997</v>
      </c>
      <c r="G47" s="78">
        <v>3207.6358832899996</v>
      </c>
      <c r="H47" s="5"/>
      <c r="I47" s="5"/>
    </row>
    <row r="48" spans="1:9" ht="15" thickBot="1">
      <c r="A48" s="68" t="s">
        <v>21</v>
      </c>
      <c r="B48" s="108">
        <v>0</v>
      </c>
      <c r="C48" s="51">
        <v>0</v>
      </c>
      <c r="D48" s="77">
        <v>0</v>
      </c>
      <c r="E48" s="77">
        <v>0</v>
      </c>
      <c r="F48" s="91">
        <v>0</v>
      </c>
      <c r="G48" s="90"/>
      <c r="H48" s="5"/>
      <c r="I48" s="5"/>
    </row>
    <row r="49" spans="1:9">
      <c r="A49" s="58" t="s">
        <v>8</v>
      </c>
      <c r="B49" s="59"/>
      <c r="C49" s="59"/>
      <c r="D49" s="56"/>
      <c r="E49" s="57"/>
      <c r="F49" s="57"/>
      <c r="G49" s="57"/>
      <c r="H49" s="57"/>
      <c r="I49" s="57"/>
    </row>
    <row r="50" spans="1:9">
      <c r="A50" s="25" t="s">
        <v>13</v>
      </c>
      <c r="B50" s="55"/>
      <c r="C50" s="55"/>
      <c r="D50" s="56"/>
      <c r="E50" s="57"/>
      <c r="F50" s="57"/>
      <c r="G50" s="57"/>
      <c r="H50" s="57"/>
      <c r="I50" s="57"/>
    </row>
    <row r="51" spans="1:9">
      <c r="A51" s="25"/>
      <c r="B51" s="57"/>
      <c r="C51" s="57"/>
      <c r="D51" s="56"/>
      <c r="E51" s="57"/>
      <c r="F51" s="57"/>
      <c r="G51" s="57"/>
      <c r="H51" s="57"/>
      <c r="I51" s="57"/>
    </row>
  </sheetData>
  <mergeCells count="5">
    <mergeCell ref="A33:A34"/>
    <mergeCell ref="A7:D7"/>
    <mergeCell ref="A13:A14"/>
    <mergeCell ref="B33:G33"/>
    <mergeCell ref="B13:G13"/>
  </mergeCells>
  <pageMargins left="0.7" right="0.7" top="0.75" bottom="0.75" header="0.3" footer="0.3"/>
  <pageSetup paperSize="9" scale="2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K14" sqref="K14"/>
    </sheetView>
  </sheetViews>
  <sheetFormatPr defaultRowHeight="12.75"/>
  <cols>
    <col min="1" max="1" width="41.140625" customWidth="1"/>
    <col min="2" max="11" width="14.7109375" customWidth="1"/>
    <col min="12" max="12" width="16" customWidth="1"/>
    <col min="13" max="13" width="23.85546875" customWidth="1"/>
    <col min="14" max="16" width="17.140625" customWidth="1"/>
    <col min="17" max="18" width="17.42578125" customWidth="1"/>
    <col min="19" max="19" width="15.7109375" style="54" bestFit="1" customWidth="1"/>
    <col min="20" max="20" width="12.7109375" bestFit="1" customWidth="1"/>
  </cols>
  <sheetData>
    <row r="1" spans="1:16" ht="14.25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12"/>
      <c r="O1" s="12"/>
      <c r="P1" s="2"/>
    </row>
    <row r="2" spans="1:16" ht="14.25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4.25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4.2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75">
      <c r="A5" s="7"/>
      <c r="B5" s="7"/>
      <c r="C5" s="8" t="s">
        <v>15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.75">
      <c r="A6" s="7"/>
      <c r="B6" s="7"/>
      <c r="C6" s="8" t="s">
        <v>16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4.25">
      <c r="A7" s="119" t="s">
        <v>24</v>
      </c>
      <c r="B7" s="119"/>
      <c r="C7" s="119"/>
      <c r="D7" s="119"/>
      <c r="E7" s="119"/>
      <c r="F7" s="119"/>
      <c r="G7" s="119"/>
      <c r="H7" s="5"/>
      <c r="I7" s="5"/>
      <c r="J7" s="5"/>
      <c r="K7" s="5"/>
      <c r="L7" s="5"/>
      <c r="M7" s="5"/>
      <c r="N7" s="5"/>
      <c r="O7" s="5"/>
      <c r="P7" s="5"/>
    </row>
    <row r="8" spans="1:16" ht="14.25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4.25">
      <c r="A9" s="9" t="s">
        <v>25</v>
      </c>
      <c r="B9" s="10"/>
      <c r="C9" s="9"/>
      <c r="D9" s="11"/>
      <c r="E9" s="9"/>
      <c r="F9" s="9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4.25">
      <c r="A10" s="10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4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2"/>
      <c r="M11" s="12"/>
      <c r="N11" s="12"/>
      <c r="O11" s="12"/>
      <c r="P11" s="12"/>
    </row>
    <row r="12" spans="1:16" ht="13.5" thickBo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ht="15.75" thickBot="1">
      <c r="A13" s="142" t="s">
        <v>27</v>
      </c>
      <c r="B13" s="136" t="s">
        <v>28</v>
      </c>
      <c r="C13" s="143"/>
      <c r="D13" s="143"/>
      <c r="E13" s="143"/>
      <c r="F13" s="143"/>
      <c r="G13" s="143"/>
      <c r="H13" s="143"/>
      <c r="I13" s="143"/>
      <c r="J13" s="143"/>
      <c r="K13" s="143"/>
      <c r="L13" s="47"/>
      <c r="M13" s="47"/>
      <c r="N13" s="47"/>
      <c r="O13" s="47"/>
      <c r="P13" s="47"/>
    </row>
    <row r="14" spans="1:16" ht="15">
      <c r="A14" s="137"/>
      <c r="B14" s="73">
        <v>2008</v>
      </c>
      <c r="C14" s="74">
        <v>2009</v>
      </c>
      <c r="D14" s="74">
        <v>2010</v>
      </c>
      <c r="E14" s="74">
        <v>2011</v>
      </c>
      <c r="F14" s="74">
        <v>2012</v>
      </c>
      <c r="G14" s="74">
        <v>2013</v>
      </c>
      <c r="H14" s="74" t="s">
        <v>29</v>
      </c>
      <c r="I14" s="74">
        <v>2015</v>
      </c>
      <c r="J14" s="74">
        <v>2016</v>
      </c>
      <c r="K14" s="74">
        <v>2017</v>
      </c>
      <c r="L14" s="47"/>
      <c r="M14" s="47"/>
      <c r="N14" s="47"/>
      <c r="O14" s="47"/>
      <c r="P14" s="47"/>
    </row>
    <row r="15" spans="1:16" ht="15">
      <c r="A15" s="66" t="s">
        <v>6</v>
      </c>
      <c r="B15" s="79">
        <f t="shared" ref="B15:K15" si="0">B16+B17+B18+B19+B20+B21+B25</f>
        <v>8205143</v>
      </c>
      <c r="C15" s="28">
        <f t="shared" si="0"/>
        <v>9124300</v>
      </c>
      <c r="D15" s="28">
        <f t="shared" si="0"/>
        <v>10406955</v>
      </c>
      <c r="E15" s="28">
        <f t="shared" si="0"/>
        <v>11531652</v>
      </c>
      <c r="F15" s="28">
        <f t="shared" si="0"/>
        <v>12411290</v>
      </c>
      <c r="G15" s="28">
        <f t="shared" si="0"/>
        <v>13229406</v>
      </c>
      <c r="H15" s="28">
        <f t="shared" si="0"/>
        <v>13685958</v>
      </c>
      <c r="I15" s="28">
        <f t="shared" si="0"/>
        <v>15145133</v>
      </c>
      <c r="J15" s="28">
        <f t="shared" si="0"/>
        <v>16908214</v>
      </c>
      <c r="K15" s="28">
        <f t="shared" si="0"/>
        <v>18909783</v>
      </c>
      <c r="L15" s="47"/>
      <c r="M15" s="47"/>
      <c r="N15" s="47"/>
      <c r="O15" s="47"/>
      <c r="P15" s="47"/>
    </row>
    <row r="16" spans="1:16" ht="14.25">
      <c r="A16" s="67" t="s">
        <v>1</v>
      </c>
      <c r="B16" s="69">
        <v>7910609</v>
      </c>
      <c r="C16" s="15">
        <v>8717982</v>
      </c>
      <c r="D16" s="15">
        <v>9877583</v>
      </c>
      <c r="E16" s="15">
        <v>10778879</v>
      </c>
      <c r="F16" s="15">
        <v>11300330</v>
      </c>
      <c r="G16" s="15">
        <v>11729920</v>
      </c>
      <c r="H16" s="15">
        <v>12205989</v>
      </c>
      <c r="I16" s="15">
        <v>13105771</v>
      </c>
      <c r="J16" s="52">
        <v>14273766</v>
      </c>
      <c r="K16" s="15">
        <v>15473156</v>
      </c>
      <c r="L16" s="47"/>
      <c r="M16" s="47"/>
      <c r="N16" s="47"/>
      <c r="O16" s="47"/>
      <c r="P16" s="47"/>
    </row>
    <row r="17" spans="1:19" ht="14.25">
      <c r="A17" s="67" t="s">
        <v>2</v>
      </c>
      <c r="B17" s="69">
        <v>133</v>
      </c>
      <c r="C17" s="15">
        <v>91</v>
      </c>
      <c r="D17" s="15">
        <v>47</v>
      </c>
      <c r="E17" s="15">
        <v>11</v>
      </c>
      <c r="F17" s="15">
        <v>5</v>
      </c>
      <c r="G17" s="15">
        <v>21</v>
      </c>
      <c r="H17" s="15">
        <v>6</v>
      </c>
      <c r="I17" s="15">
        <v>816</v>
      </c>
      <c r="J17" s="52">
        <v>0</v>
      </c>
      <c r="K17" s="15">
        <v>2046</v>
      </c>
      <c r="L17" s="47"/>
      <c r="M17" s="47"/>
      <c r="N17" s="47"/>
      <c r="O17" s="47"/>
      <c r="P17" s="47"/>
    </row>
    <row r="18" spans="1:19" ht="14.25">
      <c r="A18" s="67" t="s">
        <v>3</v>
      </c>
      <c r="B18" s="69">
        <v>271</v>
      </c>
      <c r="C18" s="15">
        <v>366</v>
      </c>
      <c r="D18" s="15">
        <v>260</v>
      </c>
      <c r="E18" s="15">
        <v>277</v>
      </c>
      <c r="F18" s="15">
        <v>80</v>
      </c>
      <c r="G18" s="15">
        <v>61</v>
      </c>
      <c r="H18" s="15">
        <v>40</v>
      </c>
      <c r="I18" s="15">
        <v>63</v>
      </c>
      <c r="J18" s="52">
        <v>0</v>
      </c>
      <c r="K18" s="15">
        <v>0</v>
      </c>
      <c r="L18" s="5"/>
      <c r="M18" s="5"/>
      <c r="N18" s="5"/>
      <c r="O18" s="5"/>
      <c r="P18" s="5"/>
      <c r="Q18" s="5"/>
      <c r="R18" s="5"/>
      <c r="S18" s="5"/>
    </row>
    <row r="19" spans="1:19" ht="14.25">
      <c r="A19" s="67" t="s">
        <v>4</v>
      </c>
      <c r="B19" s="69">
        <v>2999</v>
      </c>
      <c r="C19" s="15">
        <v>2647</v>
      </c>
      <c r="D19" s="15">
        <v>1654</v>
      </c>
      <c r="E19" s="15">
        <v>2088</v>
      </c>
      <c r="F19" s="15">
        <v>3450</v>
      </c>
      <c r="G19" s="15">
        <v>2764</v>
      </c>
      <c r="H19" s="15">
        <v>881</v>
      </c>
      <c r="I19" s="15">
        <v>580</v>
      </c>
      <c r="J19" s="52">
        <v>309</v>
      </c>
      <c r="K19" s="15">
        <v>384</v>
      </c>
      <c r="L19" s="5"/>
      <c r="M19" s="5"/>
      <c r="N19" s="5"/>
      <c r="O19" s="5"/>
      <c r="P19" s="5"/>
      <c r="Q19" s="5"/>
      <c r="R19" s="5"/>
      <c r="S19" s="5"/>
    </row>
    <row r="20" spans="1:19" ht="14.25">
      <c r="A20" s="67" t="s">
        <v>5</v>
      </c>
      <c r="B20" s="69">
        <v>291131</v>
      </c>
      <c r="C20" s="15">
        <v>403214</v>
      </c>
      <c r="D20" s="15">
        <v>527411</v>
      </c>
      <c r="E20" s="15">
        <v>750397</v>
      </c>
      <c r="F20" s="15">
        <v>1107425</v>
      </c>
      <c r="G20" s="15">
        <v>1496640</v>
      </c>
      <c r="H20" s="15">
        <v>1479042</v>
      </c>
      <c r="I20" s="15">
        <v>1816736</v>
      </c>
      <c r="J20" s="52">
        <v>2344890</v>
      </c>
      <c r="K20" s="15">
        <v>2949023</v>
      </c>
      <c r="L20" s="5"/>
      <c r="M20" s="5"/>
      <c r="N20" s="5"/>
      <c r="O20" s="5"/>
      <c r="P20" s="5"/>
      <c r="Q20" s="5"/>
      <c r="R20" s="5"/>
      <c r="S20" s="5"/>
    </row>
    <row r="21" spans="1:19" ht="42.75">
      <c r="A21" s="67" t="s">
        <v>18</v>
      </c>
      <c r="B21" s="69"/>
      <c r="C21" s="15"/>
      <c r="D21" s="15"/>
      <c r="E21" s="15"/>
      <c r="F21" s="15"/>
      <c r="G21" s="15"/>
      <c r="H21" s="15"/>
      <c r="I21" s="15">
        <v>65294</v>
      </c>
      <c r="J21" s="52">
        <v>80892</v>
      </c>
      <c r="K21" s="15">
        <v>238336</v>
      </c>
      <c r="L21" s="5"/>
      <c r="M21" s="5"/>
      <c r="N21" s="5"/>
      <c r="O21" s="5"/>
      <c r="P21" s="5"/>
      <c r="Q21" s="5"/>
      <c r="R21" s="5"/>
      <c r="S21" s="5"/>
    </row>
    <row r="22" spans="1:19" ht="14.25">
      <c r="A22" s="67" t="s">
        <v>19</v>
      </c>
      <c r="B22" s="69"/>
      <c r="C22" s="15"/>
      <c r="D22" s="15"/>
      <c r="E22" s="15"/>
      <c r="F22" s="15"/>
      <c r="G22" s="15"/>
      <c r="H22" s="15"/>
      <c r="I22" s="15"/>
      <c r="J22" s="52"/>
      <c r="K22" s="15"/>
      <c r="L22" s="12"/>
      <c r="M22" s="12"/>
      <c r="N22" s="12"/>
      <c r="O22" s="12"/>
      <c r="P22" s="12"/>
      <c r="Q22" s="12"/>
      <c r="R22" s="12"/>
      <c r="S22" s="12"/>
    </row>
    <row r="23" spans="1:19" ht="14.25">
      <c r="A23" s="67" t="s">
        <v>20</v>
      </c>
      <c r="B23" s="69"/>
      <c r="C23" s="15"/>
      <c r="D23" s="15"/>
      <c r="E23" s="15"/>
      <c r="F23" s="15"/>
      <c r="G23" s="15"/>
      <c r="H23" s="15"/>
      <c r="I23" s="15">
        <v>65294</v>
      </c>
      <c r="J23" s="52">
        <v>80892</v>
      </c>
      <c r="K23" s="15">
        <v>238336</v>
      </c>
      <c r="L23" s="45"/>
      <c r="M23" s="45"/>
      <c r="N23" s="45"/>
      <c r="O23" s="45"/>
      <c r="P23" s="45"/>
      <c r="Q23" s="45"/>
      <c r="R23" s="45"/>
      <c r="S23" s="45"/>
    </row>
    <row r="24" spans="1:19" ht="14.25">
      <c r="A24" s="67" t="s">
        <v>21</v>
      </c>
      <c r="B24" s="69"/>
      <c r="C24" s="15"/>
      <c r="D24" s="15"/>
      <c r="E24" s="15"/>
      <c r="F24" s="15"/>
      <c r="G24" s="15"/>
      <c r="H24" s="15"/>
      <c r="I24" s="15">
        <v>0</v>
      </c>
      <c r="J24" s="52">
        <v>0</v>
      </c>
      <c r="K24" s="15">
        <v>0</v>
      </c>
      <c r="L24" s="12"/>
      <c r="M24" s="12"/>
      <c r="N24" s="12"/>
      <c r="O24" s="12"/>
      <c r="P24" s="12"/>
      <c r="Q24" s="12"/>
      <c r="R24" s="12"/>
      <c r="S24" s="12"/>
    </row>
    <row r="25" spans="1:19" ht="14.25">
      <c r="A25" s="67" t="s">
        <v>22</v>
      </c>
      <c r="B25" s="69"/>
      <c r="C25" s="15"/>
      <c r="D25" s="15"/>
      <c r="E25" s="15"/>
      <c r="F25" s="15"/>
      <c r="G25" s="15"/>
      <c r="H25" s="15"/>
      <c r="I25" s="15">
        <v>155873</v>
      </c>
      <c r="J25" s="52">
        <v>208357</v>
      </c>
      <c r="K25" s="15">
        <v>246838</v>
      </c>
      <c r="L25" s="47"/>
      <c r="M25" s="47"/>
      <c r="N25" s="47"/>
      <c r="O25" s="47"/>
      <c r="P25" s="47"/>
      <c r="Q25" s="47"/>
      <c r="R25" s="47"/>
      <c r="S25" s="47"/>
    </row>
    <row r="26" spans="1:19" ht="14.25">
      <c r="A26" s="67" t="s">
        <v>19</v>
      </c>
      <c r="B26" s="69"/>
      <c r="C26" s="15"/>
      <c r="D26" s="15"/>
      <c r="E26" s="15"/>
      <c r="F26" s="15"/>
      <c r="G26" s="15"/>
      <c r="H26" s="15"/>
      <c r="I26" s="15"/>
      <c r="J26" s="52"/>
      <c r="K26" s="15"/>
      <c r="L26" s="47"/>
      <c r="M26" s="47"/>
      <c r="N26" s="47"/>
      <c r="O26" s="47"/>
      <c r="P26" s="47"/>
      <c r="Q26" s="47"/>
      <c r="R26" s="47"/>
      <c r="S26" s="47"/>
    </row>
    <row r="27" spans="1:19" ht="14.25">
      <c r="A27" s="67" t="s">
        <v>20</v>
      </c>
      <c r="B27" s="69"/>
      <c r="C27" s="15"/>
      <c r="D27" s="15"/>
      <c r="E27" s="15"/>
      <c r="F27" s="15"/>
      <c r="G27" s="15"/>
      <c r="H27" s="15"/>
      <c r="I27" s="15">
        <v>155873</v>
      </c>
      <c r="J27" s="52">
        <v>208357</v>
      </c>
      <c r="K27" s="15">
        <v>246838</v>
      </c>
      <c r="L27" s="5"/>
      <c r="M27" s="5"/>
      <c r="N27" s="5"/>
      <c r="O27" s="5"/>
      <c r="P27" s="5"/>
      <c r="Q27" s="5"/>
      <c r="R27" s="5"/>
      <c r="S27" s="5"/>
    </row>
    <row r="28" spans="1:19" ht="15" thickBot="1">
      <c r="A28" s="68" t="s">
        <v>21</v>
      </c>
      <c r="B28" s="70"/>
      <c r="C28" s="40"/>
      <c r="D28" s="40"/>
      <c r="E28" s="40"/>
      <c r="F28" s="40"/>
      <c r="G28" s="40"/>
      <c r="H28" s="40"/>
      <c r="I28" s="40">
        <v>0</v>
      </c>
      <c r="J28" s="40">
        <v>0</v>
      </c>
      <c r="K28" s="40">
        <v>0</v>
      </c>
      <c r="L28" s="5"/>
      <c r="M28" s="5"/>
      <c r="N28" s="5"/>
      <c r="O28" s="5"/>
      <c r="P28" s="5"/>
      <c r="Q28" s="5"/>
      <c r="R28" s="5"/>
      <c r="S28" s="5"/>
    </row>
    <row r="29" spans="1:19" ht="14.25">
      <c r="A29" s="64" t="s">
        <v>30</v>
      </c>
      <c r="B29" s="64"/>
      <c r="C29" s="64"/>
      <c r="D29" s="64"/>
      <c r="E29" s="64"/>
      <c r="F29" s="64"/>
      <c r="G29" s="64"/>
      <c r="H29" s="64"/>
      <c r="I29" s="64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4.25">
      <c r="A30" s="64"/>
      <c r="B30" s="64"/>
      <c r="C30" s="64"/>
      <c r="D30" s="64"/>
      <c r="E30" s="64"/>
      <c r="F30" s="64"/>
      <c r="G30" s="64"/>
      <c r="H30" s="64"/>
      <c r="I30" s="64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4.25">
      <c r="A31" s="5" t="s">
        <v>31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12"/>
      <c r="M31" s="12"/>
      <c r="N31" s="12"/>
      <c r="O31" s="12"/>
      <c r="P31" s="12"/>
      <c r="Q31" s="12"/>
      <c r="R31" s="12"/>
      <c r="S31" s="12"/>
    </row>
    <row r="32" spans="1:19" ht="15" thickBo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5"/>
      <c r="M32" s="45"/>
      <c r="N32" s="45"/>
      <c r="O32" s="45"/>
      <c r="P32" s="45"/>
      <c r="Q32" s="45"/>
      <c r="R32" s="45"/>
      <c r="S32" s="45"/>
    </row>
    <row r="33" spans="1:19" ht="15.75" thickBot="1">
      <c r="A33" s="142" t="s">
        <v>27</v>
      </c>
      <c r="B33" s="144" t="s">
        <v>28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2"/>
      <c r="M33" s="12"/>
      <c r="N33" s="12"/>
      <c r="O33" s="12"/>
      <c r="P33" s="12"/>
      <c r="Q33" s="12"/>
      <c r="R33" s="12"/>
      <c r="S33" s="12"/>
    </row>
    <row r="34" spans="1:19" ht="15.75" thickBot="1">
      <c r="A34" s="137"/>
      <c r="B34" s="82">
        <v>2008</v>
      </c>
      <c r="C34" s="83">
        <v>2009</v>
      </c>
      <c r="D34" s="83">
        <v>2010</v>
      </c>
      <c r="E34" s="83">
        <v>2011</v>
      </c>
      <c r="F34" s="83">
        <v>2012</v>
      </c>
      <c r="G34" s="83">
        <v>2013</v>
      </c>
      <c r="H34" s="83" t="s">
        <v>29</v>
      </c>
      <c r="I34" s="83">
        <v>2015</v>
      </c>
      <c r="J34" s="83">
        <v>2016</v>
      </c>
      <c r="K34" s="83">
        <v>2017</v>
      </c>
      <c r="L34" s="47"/>
      <c r="M34" s="47"/>
      <c r="N34" s="47"/>
      <c r="O34" s="47"/>
      <c r="P34" s="47"/>
      <c r="Q34" s="47"/>
      <c r="R34" s="47"/>
      <c r="S34" s="47"/>
    </row>
    <row r="35" spans="1:19" ht="15">
      <c r="A35" s="66" t="s">
        <v>6</v>
      </c>
      <c r="B35" s="84">
        <f t="shared" ref="B35:K35" si="1">B36+B37+B38+B39+B40+B41+B45</f>
        <v>93726.596327471692</v>
      </c>
      <c r="C35" s="85">
        <f t="shared" si="1"/>
        <v>101905.83465831661</v>
      </c>
      <c r="D35" s="85">
        <f t="shared" si="1"/>
        <v>107860.95777908424</v>
      </c>
      <c r="E35" s="85">
        <f t="shared" si="1"/>
        <v>117979.64756575121</v>
      </c>
      <c r="F35" s="85">
        <f t="shared" si="1"/>
        <v>123481.9690815919</v>
      </c>
      <c r="G35" s="85">
        <f t="shared" si="1"/>
        <v>130167.51999999999</v>
      </c>
      <c r="H35" s="85">
        <f t="shared" si="1"/>
        <v>136121.56464268634</v>
      </c>
      <c r="I35" s="85">
        <f t="shared" si="1"/>
        <v>150429.65688335075</v>
      </c>
      <c r="J35" s="85">
        <f t="shared" si="1"/>
        <v>169561.18291629481</v>
      </c>
      <c r="K35" s="85">
        <f t="shared" si="1"/>
        <v>199990.18595160978</v>
      </c>
      <c r="L35" s="47"/>
      <c r="M35" s="47"/>
      <c r="N35" s="47"/>
      <c r="O35" s="47"/>
      <c r="P35" s="47"/>
      <c r="Q35" s="47"/>
      <c r="R35" s="47"/>
      <c r="S35" s="47"/>
    </row>
    <row r="36" spans="1:19" ht="14.25">
      <c r="A36" s="67" t="s">
        <v>1</v>
      </c>
      <c r="B36" s="75">
        <v>89067.425124568297</v>
      </c>
      <c r="C36" s="13">
        <v>96117.270059397211</v>
      </c>
      <c r="D36" s="13">
        <v>100057.90561164251</v>
      </c>
      <c r="E36" s="13">
        <v>106659.5502210377</v>
      </c>
      <c r="F36" s="13">
        <v>109609.5271136977</v>
      </c>
      <c r="G36" s="14">
        <v>117195.28</v>
      </c>
      <c r="H36" s="14">
        <v>125048.55482109931</v>
      </c>
      <c r="I36" s="14">
        <v>136627.57</v>
      </c>
      <c r="J36" s="63">
        <v>152670.32366170618</v>
      </c>
      <c r="K36" s="46">
        <v>179839.98520752907</v>
      </c>
      <c r="L36" s="5"/>
      <c r="M36" s="5"/>
      <c r="N36" s="5"/>
      <c r="O36" s="5"/>
      <c r="P36" s="5"/>
      <c r="Q36" s="5"/>
      <c r="R36" s="5"/>
      <c r="S36" s="5"/>
    </row>
    <row r="37" spans="1:19" ht="14.25">
      <c r="A37" s="67" t="s">
        <v>2</v>
      </c>
      <c r="B37" s="75">
        <v>2.0974000000000004</v>
      </c>
      <c r="C37" s="13">
        <v>2.9665000000000004</v>
      </c>
      <c r="D37" s="13">
        <v>0.23021000000000003</v>
      </c>
      <c r="E37" s="13">
        <v>0.104</v>
      </c>
      <c r="F37" s="13">
        <v>3.3000000000000002E-2</v>
      </c>
      <c r="G37" s="14">
        <v>0.09</v>
      </c>
      <c r="H37" s="14">
        <v>1.0500000000000001E-2</v>
      </c>
      <c r="I37" s="14">
        <v>116.4484356056</v>
      </c>
      <c r="J37" s="63">
        <v>0</v>
      </c>
      <c r="K37" s="46">
        <v>58.780100000000004</v>
      </c>
      <c r="L37" s="5"/>
      <c r="M37" s="5"/>
      <c r="N37" s="5"/>
      <c r="O37" s="5"/>
      <c r="P37" s="5"/>
      <c r="Q37" s="5"/>
      <c r="R37" s="5"/>
      <c r="S37" s="5"/>
    </row>
    <row r="38" spans="1:19" ht="14.25">
      <c r="A38" s="67" t="s">
        <v>3</v>
      </c>
      <c r="B38" s="75">
        <v>9.3699999999999992</v>
      </c>
      <c r="C38" s="13">
        <v>10.01834058</v>
      </c>
      <c r="D38" s="13">
        <v>6.3109741800000014</v>
      </c>
      <c r="E38" s="13">
        <v>5.7195975100000016</v>
      </c>
      <c r="F38" s="13">
        <v>0.68451000000000017</v>
      </c>
      <c r="G38" s="14">
        <v>0.75</v>
      </c>
      <c r="H38" s="14">
        <v>0.65375000000000005</v>
      </c>
      <c r="I38" s="14">
        <v>0.5845800000000001</v>
      </c>
      <c r="J38" s="63">
        <v>0</v>
      </c>
      <c r="K38" s="46">
        <v>0</v>
      </c>
      <c r="L38" s="5"/>
      <c r="M38" s="5"/>
      <c r="N38" s="5"/>
      <c r="O38" s="5"/>
      <c r="P38" s="5"/>
      <c r="Q38" s="5"/>
      <c r="R38" s="5"/>
      <c r="S38" s="5"/>
    </row>
    <row r="39" spans="1:19" ht="14.25">
      <c r="A39" s="67" t="s">
        <v>4</v>
      </c>
      <c r="B39" s="75">
        <v>451.51054134229997</v>
      </c>
      <c r="C39" s="13">
        <v>453.8558663453</v>
      </c>
      <c r="D39" s="13">
        <v>358.21535952861001</v>
      </c>
      <c r="E39" s="13">
        <v>400.09662223039993</v>
      </c>
      <c r="F39" s="13">
        <v>475.04214799520003</v>
      </c>
      <c r="G39" s="14">
        <v>460.17</v>
      </c>
      <c r="H39" s="14">
        <v>113.7295183449</v>
      </c>
      <c r="I39" s="14">
        <v>14.0615364245</v>
      </c>
      <c r="J39" s="63">
        <v>4.4978471756000005</v>
      </c>
      <c r="K39" s="46">
        <v>5.2291238409999989</v>
      </c>
      <c r="L39" s="5"/>
      <c r="M39" s="5"/>
      <c r="N39" s="5"/>
      <c r="O39" s="5"/>
      <c r="P39" s="5"/>
      <c r="Q39" s="5"/>
      <c r="R39" s="5"/>
      <c r="S39" s="5"/>
    </row>
    <row r="40" spans="1:19" ht="14.25">
      <c r="A40" s="67" t="s">
        <v>5</v>
      </c>
      <c r="B40" s="75">
        <v>4196.1932615611013</v>
      </c>
      <c r="C40" s="13">
        <v>5321.7238919940992</v>
      </c>
      <c r="D40" s="13">
        <v>7438.2956237331337</v>
      </c>
      <c r="E40" s="13">
        <v>10914.177124973099</v>
      </c>
      <c r="F40" s="13">
        <v>13396.682309898999</v>
      </c>
      <c r="G40" s="14">
        <v>12511.23</v>
      </c>
      <c r="H40" s="14">
        <v>10958.616053242118</v>
      </c>
      <c r="I40" s="14">
        <v>12266.34462003197</v>
      </c>
      <c r="J40" s="63">
        <v>15121.324946297551</v>
      </c>
      <c r="K40" s="46">
        <v>18347.1113283497</v>
      </c>
      <c r="L40" s="12"/>
      <c r="M40" s="12"/>
      <c r="N40" s="12"/>
      <c r="O40" s="12"/>
      <c r="P40" s="12"/>
      <c r="Q40" s="12"/>
      <c r="R40" s="12"/>
      <c r="S40" s="12"/>
    </row>
    <row r="41" spans="1:19" ht="42.75">
      <c r="A41" s="67" t="s">
        <v>18</v>
      </c>
      <c r="B41" s="76"/>
      <c r="C41" s="13"/>
      <c r="D41" s="46"/>
      <c r="E41" s="13"/>
      <c r="F41" s="46"/>
      <c r="G41" s="13"/>
      <c r="H41" s="46"/>
      <c r="I41" s="14">
        <v>786.61280409000005</v>
      </c>
      <c r="J41" s="63">
        <v>894.37182885999994</v>
      </c>
      <c r="K41" s="46">
        <v>937.32245659</v>
      </c>
      <c r="L41" s="45"/>
      <c r="M41" s="45"/>
      <c r="N41" s="45"/>
      <c r="O41" s="45"/>
      <c r="P41" s="45"/>
      <c r="Q41" s="45"/>
      <c r="R41" s="45"/>
      <c r="S41" s="45"/>
    </row>
    <row r="42" spans="1:19" ht="14.25">
      <c r="A42" s="67" t="s">
        <v>19</v>
      </c>
      <c r="B42" s="76"/>
      <c r="C42" s="13"/>
      <c r="D42" s="46"/>
      <c r="E42" s="13"/>
      <c r="F42" s="46"/>
      <c r="G42" s="13"/>
      <c r="H42" s="46"/>
      <c r="I42" s="14"/>
      <c r="J42" s="63"/>
      <c r="K42" s="46"/>
      <c r="L42" s="12"/>
      <c r="M42" s="12"/>
      <c r="N42" s="12"/>
      <c r="O42" s="12"/>
      <c r="P42" s="12"/>
      <c r="Q42" s="12"/>
      <c r="R42" s="12"/>
      <c r="S42" s="12"/>
    </row>
    <row r="43" spans="1:19" ht="14.25">
      <c r="A43" s="67" t="s">
        <v>20</v>
      </c>
      <c r="B43" s="76"/>
      <c r="C43" s="13"/>
      <c r="D43" s="46"/>
      <c r="E43" s="13"/>
      <c r="F43" s="46"/>
      <c r="G43" s="13"/>
      <c r="H43" s="46"/>
      <c r="I43" s="14">
        <v>786.61280409000005</v>
      </c>
      <c r="J43" s="63">
        <v>894.37182885999994</v>
      </c>
      <c r="K43" s="46">
        <v>937.32245659</v>
      </c>
      <c r="L43" s="47"/>
      <c r="M43" s="47"/>
      <c r="N43" s="47"/>
      <c r="O43" s="47"/>
      <c r="P43" s="47"/>
      <c r="Q43" s="47"/>
      <c r="R43" s="47"/>
      <c r="S43" s="47"/>
    </row>
    <row r="44" spans="1:19" ht="14.25">
      <c r="A44" s="67" t="s">
        <v>21</v>
      </c>
      <c r="B44" s="76"/>
      <c r="C44" s="13"/>
      <c r="D44" s="46"/>
      <c r="E44" s="13"/>
      <c r="F44" s="46"/>
      <c r="G44" s="13"/>
      <c r="H44" s="46"/>
      <c r="I44" s="14"/>
      <c r="J44" s="63"/>
      <c r="K44" s="46"/>
      <c r="L44" s="47"/>
      <c r="M44" s="47"/>
      <c r="N44" s="47"/>
      <c r="O44" s="47"/>
      <c r="P44" s="47"/>
      <c r="Q44" s="47"/>
      <c r="R44" s="47"/>
      <c r="S44" s="47"/>
    </row>
    <row r="45" spans="1:19" ht="14.25">
      <c r="A45" s="67" t="s">
        <v>22</v>
      </c>
      <c r="B45" s="76"/>
      <c r="C45" s="13"/>
      <c r="D45" s="46"/>
      <c r="E45" s="13"/>
      <c r="F45" s="46"/>
      <c r="G45" s="13"/>
      <c r="H45" s="46"/>
      <c r="I45" s="14">
        <v>618.0349071986999</v>
      </c>
      <c r="J45" s="63">
        <v>870.66463225549978</v>
      </c>
      <c r="K45" s="46">
        <v>801.75773530000004</v>
      </c>
      <c r="L45" s="5"/>
      <c r="M45" s="5"/>
      <c r="N45" s="5"/>
      <c r="O45" s="5"/>
      <c r="P45" s="5"/>
      <c r="Q45" s="5"/>
      <c r="R45" s="5"/>
      <c r="S45" s="5"/>
    </row>
    <row r="46" spans="1:19" ht="14.25">
      <c r="A46" s="67" t="s">
        <v>19</v>
      </c>
      <c r="B46" s="76"/>
      <c r="C46" s="13"/>
      <c r="D46" s="46"/>
      <c r="E46" s="13"/>
      <c r="F46" s="46"/>
      <c r="G46" s="13"/>
      <c r="H46" s="46"/>
      <c r="I46" s="14"/>
      <c r="J46" s="63"/>
      <c r="K46" s="46"/>
      <c r="L46" s="5"/>
      <c r="M46" s="5"/>
      <c r="N46" s="5"/>
      <c r="O46" s="5"/>
      <c r="P46" s="5"/>
      <c r="Q46" s="5"/>
      <c r="R46" s="5"/>
      <c r="S46" s="5"/>
    </row>
    <row r="47" spans="1:19" ht="14.25">
      <c r="A47" s="67" t="s">
        <v>20</v>
      </c>
      <c r="B47" s="76"/>
      <c r="C47" s="13"/>
      <c r="D47" s="46"/>
      <c r="E47" s="13"/>
      <c r="F47" s="46"/>
      <c r="G47" s="13"/>
      <c r="H47" s="46"/>
      <c r="I47" s="14">
        <v>618.0349071986999</v>
      </c>
      <c r="J47" s="63">
        <v>870.85346983549982</v>
      </c>
      <c r="K47" s="46">
        <v>801.75773530000004</v>
      </c>
      <c r="L47" s="5"/>
      <c r="M47" s="5"/>
      <c r="N47" s="5"/>
      <c r="O47" s="5"/>
      <c r="P47" s="5"/>
      <c r="Q47" s="5"/>
      <c r="R47" s="5"/>
      <c r="S47" s="5"/>
    </row>
    <row r="48" spans="1:19" ht="15" thickBot="1">
      <c r="A48" s="68" t="s">
        <v>21</v>
      </c>
      <c r="B48" s="70"/>
      <c r="C48" s="40"/>
      <c r="D48" s="40"/>
      <c r="E48" s="40"/>
      <c r="F48" s="40"/>
      <c r="G48" s="40"/>
      <c r="H48" s="40"/>
      <c r="I48" s="51">
        <v>0</v>
      </c>
      <c r="J48" s="51">
        <v>0</v>
      </c>
      <c r="K48" s="51">
        <v>0</v>
      </c>
      <c r="L48" s="5"/>
      <c r="M48" s="5"/>
      <c r="N48" s="5"/>
      <c r="O48" s="5"/>
      <c r="P48" s="5"/>
      <c r="Q48" s="5"/>
      <c r="R48" s="5"/>
      <c r="S48" s="5"/>
    </row>
    <row r="49" spans="1:19" ht="14.25">
      <c r="A49" s="58" t="s">
        <v>8</v>
      </c>
      <c r="B49" s="59"/>
      <c r="C49" s="59"/>
      <c r="D49" s="56"/>
      <c r="E49" s="57"/>
      <c r="F49" s="57"/>
      <c r="G49" s="57"/>
      <c r="H49" s="57"/>
      <c r="I49" s="57"/>
      <c r="J49" s="57"/>
      <c r="K49" s="57"/>
      <c r="L49" s="12"/>
      <c r="M49" s="12"/>
      <c r="N49" s="12"/>
      <c r="O49" s="12"/>
      <c r="P49" s="12"/>
      <c r="Q49" s="12"/>
      <c r="R49" s="12"/>
      <c r="S49" s="12"/>
    </row>
    <row r="50" spans="1:19" ht="14.25">
      <c r="A50" s="5" t="s">
        <v>17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4.25">
      <c r="A51" s="5" t="s">
        <v>13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4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4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4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14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ht="14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t="14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4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4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4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4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ht="14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4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4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4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4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14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1:19" ht="14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4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4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4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4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ht="14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1:19" ht="14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4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4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4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4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4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1:19" ht="14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4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4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</sheetData>
  <mergeCells count="6">
    <mergeCell ref="A7:G7"/>
    <mergeCell ref="A11:K11"/>
    <mergeCell ref="A13:A14"/>
    <mergeCell ref="B13:K13"/>
    <mergeCell ref="A33:A34"/>
    <mergeCell ref="B33:K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Transaksione terminale 2024</vt:lpstr>
      <vt:lpstr>Transaksionet term 2018-2023</vt:lpstr>
      <vt:lpstr>Trans. terminal 2008-2017</vt:lpstr>
      <vt:lpstr>'Transaksione terminale 2024'!Print_Area</vt:lpstr>
      <vt:lpstr>'Transaksionet term 2018-2023'!Print_Area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2017-03-02T10:28:54Z</cp:lastPrinted>
  <dcterms:created xsi:type="dcterms:W3CDTF">2009-03-30T07:31:48Z</dcterms:created>
  <dcterms:modified xsi:type="dcterms:W3CDTF">2025-01-08T09:17:38Z</dcterms:modified>
</cp:coreProperties>
</file>