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12135" activeTab="1"/>
  </bookViews>
  <sheets>
    <sheet name="AIPS (LEKE)" sheetId="1" r:id="rId1"/>
    <sheet name="AIPS - EURO" sheetId="2" r:id="rId2"/>
  </sheets>
  <definedNames>
    <definedName name="_xlnm.Print_Area" localSheetId="1">'AIPS - EURO'!$A$1:$N$23</definedName>
    <definedName name="_xlnm.Print_Area" localSheetId="0">'AIPS (LEKE)'!$A$1:$N$40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J37" i="1"/>
  <c r="I23" i="1" l="1"/>
  <c r="N29" i="1" l="1"/>
  <c r="N14" i="2"/>
  <c r="N20" i="2"/>
  <c r="M37" i="1" l="1"/>
  <c r="L37" i="1"/>
  <c r="I37" i="1"/>
  <c r="H37" i="1"/>
  <c r="G37" i="1"/>
  <c r="F37" i="1"/>
  <c r="E37" i="1"/>
  <c r="D37" i="1"/>
  <c r="C37" i="1"/>
  <c r="B37" i="1"/>
  <c r="N36" i="1"/>
  <c r="N35" i="1"/>
  <c r="N33" i="1"/>
  <c r="N32" i="1"/>
  <c r="N31" i="1"/>
  <c r="N30" i="1"/>
  <c r="M23" i="1"/>
  <c r="L23" i="1"/>
  <c r="K23" i="1"/>
  <c r="J23" i="1"/>
  <c r="H23" i="1"/>
  <c r="G23" i="1"/>
  <c r="F23" i="1"/>
  <c r="E23" i="1"/>
  <c r="D23" i="1"/>
  <c r="C23" i="1"/>
  <c r="B23" i="1"/>
  <c r="N22" i="1"/>
  <c r="N21" i="1"/>
  <c r="N19" i="1"/>
  <c r="N18" i="1"/>
  <c r="N17" i="1"/>
  <c r="N16" i="1"/>
  <c r="N15" i="1"/>
  <c r="N23" i="1" l="1"/>
  <c r="N37" i="1"/>
</calcChain>
</file>

<file path=xl/sharedStrings.xml><?xml version="1.0" encoding="utf-8"?>
<sst xmlns="http://schemas.openxmlformats.org/spreadsheetml/2006/main" count="94" uniqueCount="35">
  <si>
    <t>REPUBLIKA E SHQIPËRISË</t>
  </si>
  <si>
    <t>BANKA E SHQIPËRISË</t>
  </si>
  <si>
    <t>Departamenti i Sistemeve të Pagesave dhe i Kontabilitetit e Financës</t>
  </si>
  <si>
    <t xml:space="preserve">Numër transaksionesh </t>
  </si>
  <si>
    <t xml:space="preserve">Lloji i transaksioneve në AIPS </t>
  </si>
  <si>
    <t>Muajt</t>
  </si>
  <si>
    <t>Janar</t>
  </si>
  <si>
    <t>Shkurt</t>
  </si>
  <si>
    <t xml:space="preserve">Mars </t>
  </si>
  <si>
    <t xml:space="preserve">Prill </t>
  </si>
  <si>
    <t xml:space="preserve">Maj </t>
  </si>
  <si>
    <t xml:space="preserve">Qershor </t>
  </si>
  <si>
    <t xml:space="preserve">Korrik </t>
  </si>
  <si>
    <t xml:space="preserve">Gusht </t>
  </si>
  <si>
    <t xml:space="preserve">Shtator </t>
  </si>
  <si>
    <t xml:space="preserve">Tetor </t>
  </si>
  <si>
    <t xml:space="preserve">Nëntor </t>
  </si>
  <si>
    <t xml:space="preserve">Dhjetor </t>
  </si>
  <si>
    <t xml:space="preserve">Shlyerje neto nga sistemi AECH  </t>
  </si>
  <si>
    <t>Shlyerje nga sistemi AFISaR</t>
  </si>
  <si>
    <t>Shlyerje neto (Karta/Çeqe)</t>
  </si>
  <si>
    <t>Pagesa Ndërbankare (MT 202)</t>
  </si>
  <si>
    <t>Pagesa për Klientët ( MT103)</t>
  </si>
  <si>
    <t xml:space="preserve"> - nga të cilat :</t>
  </si>
  <si>
    <t xml:space="preserve">  Pagesa për Klientë të inicuara nga bankat tregtare </t>
  </si>
  <si>
    <t xml:space="preserve">Transaksione të tjera të shlyera në sistemin AIPS </t>
  </si>
  <si>
    <t>TOTALI</t>
  </si>
  <si>
    <t xml:space="preserve">Vlera në milion lekë </t>
  </si>
  <si>
    <t xml:space="preserve">Shkurt </t>
  </si>
  <si>
    <t>Burimi : Banka e Shqipërisë</t>
  </si>
  <si>
    <t>Përshkrimi</t>
  </si>
  <si>
    <t>Vlera në Milionë EURO</t>
  </si>
  <si>
    <t>Të dhëna mujore për sistemin AIPS, sipas llojit të transaksioneve për vitin 2024</t>
  </si>
  <si>
    <t>Totali i vitit 2024</t>
  </si>
  <si>
    <t>Të dhëna mujore për sistemin AIPS-EURO për vitin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</si>
</sst>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_);_(@_)"/>
    <numFmt numFmtId="167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</font>
    <font>
      <b/>
      <sz val="12"/>
      <name val="Futura Lt BT"/>
    </font>
    <font>
      <b/>
      <i/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83">
    <xf numFmtId="0" fontId="0" fillId="0" borderId="0" xfId="0"/>
    <xf numFmtId="0" fontId="2" fillId="2" borderId="0" xfId="0" applyFont="1" applyFill="1" applyAlignment="1"/>
    <xf numFmtId="0" fontId="4" fillId="2" borderId="0" xfId="2" applyFont="1" applyFill="1" applyAlignment="1">
      <alignment horizontal="center"/>
    </xf>
    <xf numFmtId="4" fontId="2" fillId="2" borderId="0" xfId="0" applyNumberFormat="1" applyFont="1" applyFill="1" applyAlignment="1">
      <alignment vertical="top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/>
    <xf numFmtId="164" fontId="2" fillId="0" borderId="6" xfId="1" applyFont="1" applyBorder="1" applyAlignment="1">
      <alignment horizontal="center"/>
    </xf>
    <xf numFmtId="164" fontId="2" fillId="2" borderId="0" xfId="1" applyFont="1" applyFill="1" applyAlignment="1"/>
    <xf numFmtId="164" fontId="0" fillId="0" borderId="0" xfId="1" applyFont="1"/>
    <xf numFmtId="164" fontId="2" fillId="2" borderId="1" xfId="1" applyFont="1" applyFill="1" applyBorder="1" applyAlignment="1"/>
    <xf numFmtId="164" fontId="2" fillId="0" borderId="6" xfId="1" applyFont="1" applyBorder="1" applyAlignment="1">
      <alignment horizontal="center" vertical="top"/>
    </xf>
    <xf numFmtId="164" fontId="2" fillId="0" borderId="2" xfId="1" applyFont="1" applyBorder="1" applyAlignment="1">
      <alignment horizontal="center" vertical="top"/>
    </xf>
    <xf numFmtId="164" fontId="2" fillId="0" borderId="7" xfId="1" applyFont="1" applyBorder="1" applyAlignment="1">
      <alignment horizontal="center" vertical="top"/>
    </xf>
    <xf numFmtId="0" fontId="8" fillId="0" borderId="0" xfId="0" applyFont="1" applyFill="1" applyBorder="1" applyAlignment="1"/>
    <xf numFmtId="0" fontId="8" fillId="2" borderId="0" xfId="0" applyFont="1" applyFill="1" applyAlignment="1"/>
    <xf numFmtId="167" fontId="2" fillId="0" borderId="6" xfId="1" applyNumberFormat="1" applyFont="1" applyFill="1" applyBorder="1" applyAlignment="1">
      <alignment vertical="top"/>
    </xf>
    <xf numFmtId="167" fontId="2" fillId="0" borderId="6" xfId="1" applyNumberFormat="1" applyFont="1" applyBorder="1" applyAlignment="1">
      <alignment vertical="top"/>
    </xf>
    <xf numFmtId="167" fontId="2" fillId="0" borderId="5" xfId="1" applyNumberFormat="1" applyFont="1" applyBorder="1" applyAlignment="1">
      <alignment vertical="top"/>
    </xf>
    <xf numFmtId="167" fontId="2" fillId="0" borderId="3" xfId="1" applyNumberFormat="1" applyFont="1" applyBorder="1" applyAlignment="1">
      <alignment vertical="top"/>
    </xf>
    <xf numFmtId="167" fontId="2" fillId="2" borderId="6" xfId="1" applyNumberFormat="1" applyFont="1" applyFill="1" applyBorder="1" applyAlignment="1">
      <alignment vertical="top"/>
    </xf>
    <xf numFmtId="167" fontId="2" fillId="0" borderId="3" xfId="1" applyNumberFormat="1" applyFont="1" applyFill="1" applyBorder="1" applyAlignment="1">
      <alignment vertical="top"/>
    </xf>
    <xf numFmtId="167" fontId="6" fillId="3" borderId="6" xfId="1" applyNumberFormat="1" applyFont="1" applyFill="1" applyBorder="1" applyAlignment="1">
      <alignment vertical="top"/>
    </xf>
    <xf numFmtId="165" fontId="2" fillId="0" borderId="9" xfId="1" applyNumberFormat="1" applyFont="1" applyBorder="1" applyAlignment="1">
      <alignment vertical="top"/>
    </xf>
    <xf numFmtId="167" fontId="2" fillId="0" borderId="9" xfId="1" applyNumberFormat="1" applyFont="1" applyBorder="1" applyAlignment="1">
      <alignment vertical="top"/>
    </xf>
    <xf numFmtId="41" fontId="2" fillId="0" borderId="9" xfId="0" applyNumberFormat="1" applyFont="1" applyFill="1" applyBorder="1" applyAlignment="1">
      <alignment vertical="top"/>
    </xf>
    <xf numFmtId="166" fontId="2" fillId="0" borderId="9" xfId="0" applyNumberFormat="1" applyFont="1" applyFill="1" applyBorder="1" applyAlignment="1">
      <alignment vertical="top"/>
    </xf>
    <xf numFmtId="41" fontId="2" fillId="0" borderId="10" xfId="0" applyNumberFormat="1" applyFont="1" applyBorder="1" applyAlignment="1">
      <alignment vertical="top"/>
    </xf>
    <xf numFmtId="41" fontId="2" fillId="2" borderId="9" xfId="0" applyNumberFormat="1" applyFont="1" applyFill="1" applyBorder="1" applyAlignment="1">
      <alignment vertical="top"/>
    </xf>
    <xf numFmtId="166" fontId="2" fillId="0" borderId="11" xfId="0" applyNumberFormat="1" applyFont="1" applyFill="1" applyBorder="1" applyAlignment="1">
      <alignment vertical="top"/>
    </xf>
    <xf numFmtId="41" fontId="2" fillId="2" borderId="11" xfId="0" applyNumberFormat="1" applyFont="1" applyFill="1" applyBorder="1" applyAlignment="1">
      <alignment vertical="top"/>
    </xf>
    <xf numFmtId="165" fontId="2" fillId="2" borderId="16" xfId="1" applyNumberFormat="1" applyFont="1" applyFill="1" applyBorder="1" applyAlignment="1">
      <alignment vertical="top"/>
    </xf>
    <xf numFmtId="0" fontId="2" fillId="0" borderId="17" xfId="0" applyFont="1" applyBorder="1" applyAlignment="1">
      <alignment vertical="top"/>
    </xf>
    <xf numFmtId="165" fontId="2" fillId="0" borderId="16" xfId="1" applyNumberFormat="1" applyFont="1" applyBorder="1" applyAlignment="1">
      <alignment vertical="top"/>
    </xf>
    <xf numFmtId="0" fontId="2" fillId="0" borderId="17" xfId="0" applyFont="1" applyFill="1" applyBorder="1" applyAlignment="1">
      <alignment vertical="top"/>
    </xf>
    <xf numFmtId="165" fontId="2" fillId="0" borderId="17" xfId="1" applyNumberFormat="1" applyFont="1" applyBorder="1" applyAlignment="1">
      <alignment vertical="top"/>
    </xf>
    <xf numFmtId="41" fontId="2" fillId="0" borderId="17" xfId="0" applyNumberFormat="1" applyFont="1" applyBorder="1" applyAlignment="1">
      <alignment vertical="top"/>
    </xf>
    <xf numFmtId="167" fontId="2" fillId="0" borderId="9" xfId="1" applyNumberFormat="1" applyFont="1" applyFill="1" applyBorder="1" applyAlignment="1">
      <alignment vertical="top"/>
    </xf>
    <xf numFmtId="164" fontId="2" fillId="2" borderId="19" xfId="1" applyFont="1" applyFill="1" applyBorder="1" applyAlignment="1"/>
    <xf numFmtId="164" fontId="2" fillId="2" borderId="20" xfId="1" applyFont="1" applyFill="1" applyBorder="1" applyAlignment="1"/>
    <xf numFmtId="164" fontId="2" fillId="2" borderId="21" xfId="1" applyFont="1" applyFill="1" applyBorder="1" applyAlignment="1"/>
    <xf numFmtId="164" fontId="2" fillId="2" borderId="22" xfId="1" applyFont="1" applyFill="1" applyBorder="1" applyAlignment="1"/>
    <xf numFmtId="164" fontId="2" fillId="2" borderId="0" xfId="1" applyFont="1" applyFill="1" applyBorder="1" applyAlignment="1"/>
    <xf numFmtId="164" fontId="2" fillId="2" borderId="23" xfId="1" applyFont="1" applyFill="1" applyBorder="1" applyAlignment="1"/>
    <xf numFmtId="164" fontId="4" fillId="2" borderId="0" xfId="1" applyFont="1" applyFill="1" applyBorder="1" applyAlignment="1">
      <alignment horizontal="center"/>
    </xf>
    <xf numFmtId="164" fontId="2" fillId="2" borderId="0" xfId="1" applyFont="1" applyFill="1" applyBorder="1" applyAlignment="1">
      <alignment vertical="top"/>
    </xf>
    <xf numFmtId="164" fontId="5" fillId="0" borderId="24" xfId="1" applyFont="1" applyBorder="1" applyAlignment="1">
      <alignment vertical="top"/>
    </xf>
    <xf numFmtId="164" fontId="0" fillId="0" borderId="0" xfId="1" applyFont="1" applyBorder="1"/>
    <xf numFmtId="164" fontId="6" fillId="2" borderId="22" xfId="1" applyFont="1" applyFill="1" applyBorder="1" applyAlignment="1"/>
    <xf numFmtId="164" fontId="2" fillId="0" borderId="27" xfId="1" applyFont="1" applyBorder="1" applyAlignment="1">
      <alignment vertical="top"/>
    </xf>
    <xf numFmtId="167" fontId="2" fillId="0" borderId="29" xfId="1" applyNumberFormat="1" applyFont="1" applyBorder="1" applyAlignment="1">
      <alignment vertical="top"/>
    </xf>
    <xf numFmtId="164" fontId="7" fillId="0" borderId="27" xfId="1" applyFont="1" applyFill="1" applyBorder="1" applyAlignment="1">
      <alignment vertical="top"/>
    </xf>
    <xf numFmtId="164" fontId="2" fillId="0" borderId="27" xfId="1" applyFont="1" applyFill="1" applyBorder="1" applyAlignment="1">
      <alignment vertical="top"/>
    </xf>
    <xf numFmtId="164" fontId="6" fillId="3" borderId="31" xfId="1" applyFont="1" applyFill="1" applyBorder="1" applyAlignment="1">
      <alignment vertical="top"/>
    </xf>
    <xf numFmtId="167" fontId="6" fillId="3" borderId="29" xfId="1" applyNumberFormat="1" applyFont="1" applyFill="1" applyBorder="1" applyAlignment="1">
      <alignment vertical="top"/>
    </xf>
    <xf numFmtId="167" fontId="2" fillId="0" borderId="29" xfId="1" applyNumberFormat="1" applyFont="1" applyFill="1" applyBorder="1" applyAlignment="1">
      <alignment vertical="top"/>
    </xf>
    <xf numFmtId="41" fontId="2" fillId="2" borderId="0" xfId="0" applyNumberFormat="1" applyFont="1" applyFill="1" applyAlignment="1"/>
    <xf numFmtId="165" fontId="2" fillId="2" borderId="0" xfId="0" applyNumberFormat="1" applyFont="1" applyFill="1" applyAlignment="1"/>
    <xf numFmtId="167" fontId="9" fillId="0" borderId="6" xfId="1" applyNumberFormat="1" applyFont="1" applyFill="1" applyBorder="1" applyAlignment="1">
      <alignment horizontal="center" vertical="top"/>
    </xf>
    <xf numFmtId="167" fontId="9" fillId="0" borderId="6" xfId="1" applyNumberFormat="1" applyFont="1" applyFill="1" applyBorder="1" applyAlignment="1">
      <alignment vertical="top"/>
    </xf>
    <xf numFmtId="167" fontId="9" fillId="0" borderId="6" xfId="1" applyNumberFormat="1" applyFont="1" applyBorder="1" applyAlignment="1">
      <alignment vertical="top"/>
    </xf>
    <xf numFmtId="167" fontId="9" fillId="0" borderId="5" xfId="1" applyNumberFormat="1" applyFont="1" applyBorder="1" applyAlignment="1">
      <alignment vertical="top"/>
    </xf>
    <xf numFmtId="167" fontId="9" fillId="0" borderId="3" xfId="1" applyNumberFormat="1" applyFont="1" applyFill="1" applyBorder="1" applyAlignment="1">
      <alignment vertical="top"/>
    </xf>
    <xf numFmtId="167" fontId="2" fillId="0" borderId="3" xfId="1" applyNumberFormat="1" applyFont="1" applyFill="1" applyBorder="1" applyAlignment="1">
      <alignment horizontal="center" vertical="top"/>
    </xf>
    <xf numFmtId="167" fontId="2" fillId="0" borderId="4" xfId="1" applyNumberFormat="1" applyFont="1" applyFill="1" applyBorder="1" applyAlignment="1">
      <alignment horizontal="center" vertical="top"/>
    </xf>
    <xf numFmtId="167" fontId="2" fillId="0" borderId="30" xfId="1" applyNumberFormat="1" applyFont="1" applyFill="1" applyBorder="1" applyAlignment="1">
      <alignment horizontal="center" vertical="top"/>
    </xf>
    <xf numFmtId="164" fontId="6" fillId="0" borderId="25" xfId="1" applyFont="1" applyBorder="1" applyAlignment="1">
      <alignment horizontal="center" vertical="top"/>
    </xf>
    <xf numFmtId="164" fontId="6" fillId="0" borderId="27" xfId="1" applyFont="1" applyBorder="1" applyAlignment="1">
      <alignment horizontal="center" vertical="top"/>
    </xf>
    <xf numFmtId="164" fontId="6" fillId="0" borderId="3" xfId="1" applyFont="1" applyBorder="1" applyAlignment="1">
      <alignment horizontal="center" vertical="top"/>
    </xf>
    <xf numFmtId="164" fontId="6" fillId="0" borderId="4" xfId="1" applyFont="1" applyBorder="1" applyAlignment="1">
      <alignment horizontal="center" vertical="top"/>
    </xf>
    <xf numFmtId="164" fontId="6" fillId="0" borderId="26" xfId="1" applyFont="1" applyBorder="1" applyAlignment="1">
      <alignment horizontal="center" vertical="center"/>
    </xf>
    <xf numFmtId="164" fontId="6" fillId="0" borderId="28" xfId="1" applyFont="1" applyBorder="1" applyAlignment="1">
      <alignment horizontal="center" vertical="center"/>
    </xf>
    <xf numFmtId="164" fontId="6" fillId="0" borderId="8" xfId="1" applyFont="1" applyBorder="1" applyAlignment="1">
      <alignment horizontal="center" vertical="top"/>
    </xf>
    <xf numFmtId="164" fontId="6" fillId="0" borderId="32" xfId="1" applyFont="1" applyBorder="1" applyAlignment="1">
      <alignment horizontal="center" vertical="center"/>
    </xf>
    <xf numFmtId="164" fontId="6" fillId="0" borderId="23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transaksion terminale  nr-vl 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0</xdr:row>
      <xdr:rowOff>47625</xdr:rowOff>
    </xdr:from>
    <xdr:to>
      <xdr:col>2</xdr:col>
      <xdr:colOff>257175</xdr:colOff>
      <xdr:row>3</xdr:row>
      <xdr:rowOff>57150</xdr:rowOff>
    </xdr:to>
    <xdr:pic>
      <xdr:nvPicPr>
        <xdr:cNvPr id="2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47625"/>
          <a:ext cx="419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0</xdr:row>
      <xdr:rowOff>104775</xdr:rowOff>
    </xdr:from>
    <xdr:to>
      <xdr:col>1</xdr:col>
      <xdr:colOff>800100</xdr:colOff>
      <xdr:row>3</xdr:row>
      <xdr:rowOff>114300</xdr:rowOff>
    </xdr:to>
    <xdr:pic>
      <xdr:nvPicPr>
        <xdr:cNvPr id="3" name="Picture 2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104775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topLeftCell="A7" zoomScaleNormal="100" zoomScaleSheetLayoutView="100" workbookViewId="0">
      <selection activeCell="L36" sqref="L36"/>
    </sheetView>
  </sheetViews>
  <sheetFormatPr defaultRowHeight="15"/>
  <cols>
    <col min="1" max="1" width="58.85546875" style="8" customWidth="1"/>
    <col min="2" max="2" width="15.7109375" style="8" customWidth="1"/>
    <col min="3" max="13" width="12.7109375" style="8" customWidth="1"/>
    <col min="14" max="14" width="19" style="8" customWidth="1"/>
    <col min="15" max="16384" width="9.140625" style="8"/>
  </cols>
  <sheetData>
    <row r="1" spans="1:14" ht="15.75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ht="15.75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15.7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14" ht="15.7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15.75">
      <c r="A5" s="40"/>
      <c r="B5" s="43" t="s">
        <v>0</v>
      </c>
      <c r="C5" s="44"/>
      <c r="D5" s="41"/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1:14" ht="15.75">
      <c r="A6" s="40"/>
      <c r="B6" s="43" t="s">
        <v>1</v>
      </c>
      <c r="C6" s="44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ht="15.75">
      <c r="A7" s="40"/>
      <c r="B7" s="43" t="s">
        <v>2</v>
      </c>
      <c r="C7" s="44"/>
      <c r="D7" s="41"/>
      <c r="E7" s="41"/>
      <c r="F7" s="41"/>
      <c r="G7" s="41"/>
      <c r="H7" s="41"/>
      <c r="I7" s="41"/>
      <c r="J7" s="41"/>
      <c r="K7" s="41"/>
      <c r="L7" s="41"/>
      <c r="M7" s="41"/>
      <c r="N7" s="42"/>
    </row>
    <row r="8" spans="1:14" ht="15.7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2"/>
    </row>
    <row r="9" spans="1:14" ht="16.5" thickBot="1">
      <c r="A9" s="45" t="s">
        <v>32</v>
      </c>
      <c r="B9" s="9"/>
      <c r="C9" s="9"/>
      <c r="D9" s="9"/>
      <c r="E9" s="41"/>
      <c r="F9" s="41"/>
      <c r="G9" s="41"/>
      <c r="H9" s="41"/>
      <c r="I9" s="41"/>
      <c r="J9" s="41"/>
      <c r="K9" s="41"/>
      <c r="L9" s="41"/>
      <c r="M9" s="41"/>
      <c r="N9" s="42"/>
    </row>
    <row r="10" spans="1:14" ht="15.7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</row>
    <row r="11" spans="1:14" ht="15.75">
      <c r="A11" s="40"/>
      <c r="B11" s="41"/>
      <c r="C11" s="41"/>
      <c r="D11" s="46"/>
      <c r="E11" s="41"/>
      <c r="F11" s="41"/>
      <c r="G11" s="41"/>
      <c r="H11" s="41"/>
      <c r="I11" s="41"/>
      <c r="J11" s="41"/>
      <c r="K11" s="41"/>
      <c r="L11" s="41"/>
      <c r="M11" s="41"/>
      <c r="N11" s="42"/>
    </row>
    <row r="12" spans="1:14" ht="15.75">
      <c r="A12" s="47" t="s">
        <v>3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2"/>
    </row>
    <row r="13" spans="1:14" ht="15.75">
      <c r="A13" s="65" t="s">
        <v>4</v>
      </c>
      <c r="B13" s="67" t="s">
        <v>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 t="s">
        <v>33</v>
      </c>
    </row>
    <row r="14" spans="1:14" ht="15.75">
      <c r="A14" s="66"/>
      <c r="B14" s="10" t="s">
        <v>6</v>
      </c>
      <c r="C14" s="6" t="s">
        <v>7</v>
      </c>
      <c r="D14" s="10" t="s">
        <v>8</v>
      </c>
      <c r="E14" s="10" t="s">
        <v>9</v>
      </c>
      <c r="F14" s="10" t="s">
        <v>10</v>
      </c>
      <c r="G14" s="10" t="s">
        <v>11</v>
      </c>
      <c r="H14" s="11" t="s">
        <v>12</v>
      </c>
      <c r="I14" s="11" t="s">
        <v>13</v>
      </c>
      <c r="J14" s="11" t="s">
        <v>14</v>
      </c>
      <c r="K14" s="11" t="s">
        <v>15</v>
      </c>
      <c r="L14" s="11" t="s">
        <v>16</v>
      </c>
      <c r="M14" s="12" t="s">
        <v>17</v>
      </c>
      <c r="N14" s="70"/>
    </row>
    <row r="15" spans="1:14">
      <c r="A15" s="48" t="s">
        <v>18</v>
      </c>
      <c r="B15" s="15">
        <v>63</v>
      </c>
      <c r="C15" s="16">
        <v>63</v>
      </c>
      <c r="D15" s="16">
        <v>56</v>
      </c>
      <c r="E15" s="17">
        <v>60</v>
      </c>
      <c r="F15" s="17">
        <v>63</v>
      </c>
      <c r="G15" s="17">
        <v>57</v>
      </c>
      <c r="H15" s="16">
        <v>69</v>
      </c>
      <c r="I15" s="16">
        <v>66</v>
      </c>
      <c r="J15" s="16">
        <v>60</v>
      </c>
      <c r="K15" s="16">
        <v>69</v>
      </c>
      <c r="L15" s="16">
        <v>54</v>
      </c>
      <c r="M15" s="18"/>
      <c r="N15" s="49">
        <f>SUM(B15:M15)</f>
        <v>680</v>
      </c>
    </row>
    <row r="16" spans="1:14">
      <c r="A16" s="48" t="s">
        <v>19</v>
      </c>
      <c r="B16" s="15">
        <v>2570</v>
      </c>
      <c r="C16" s="16">
        <v>2496</v>
      </c>
      <c r="D16" s="16">
        <v>1573</v>
      </c>
      <c r="E16" s="17">
        <v>1363</v>
      </c>
      <c r="F16" s="16">
        <v>1891</v>
      </c>
      <c r="G16" s="16">
        <v>1264</v>
      </c>
      <c r="H16" s="16">
        <v>1451</v>
      </c>
      <c r="I16" s="16">
        <v>1485</v>
      </c>
      <c r="J16" s="16">
        <v>1141</v>
      </c>
      <c r="K16" s="16">
        <v>2756</v>
      </c>
      <c r="L16" s="16">
        <v>928</v>
      </c>
      <c r="M16" s="18"/>
      <c r="N16" s="49">
        <f>SUM(B16:M16)</f>
        <v>18918</v>
      </c>
    </row>
    <row r="17" spans="1:14">
      <c r="A17" s="48" t="s">
        <v>20</v>
      </c>
      <c r="B17" s="16">
        <v>54</v>
      </c>
      <c r="C17" s="16">
        <v>50</v>
      </c>
      <c r="D17" s="16">
        <v>48</v>
      </c>
      <c r="E17" s="17">
        <v>52</v>
      </c>
      <c r="F17" s="16">
        <v>53</v>
      </c>
      <c r="G17" s="16">
        <v>47</v>
      </c>
      <c r="H17" s="16">
        <v>56</v>
      </c>
      <c r="I17" s="16">
        <v>53</v>
      </c>
      <c r="J17" s="16">
        <v>51</v>
      </c>
      <c r="K17" s="16">
        <v>54</v>
      </c>
      <c r="L17" s="16">
        <v>45</v>
      </c>
      <c r="M17" s="18"/>
      <c r="N17" s="49">
        <f>SUM(B17:M17)</f>
        <v>563</v>
      </c>
    </row>
    <row r="18" spans="1:14">
      <c r="A18" s="48" t="s">
        <v>21</v>
      </c>
      <c r="B18" s="16">
        <v>430</v>
      </c>
      <c r="C18" s="16">
        <v>408</v>
      </c>
      <c r="D18" s="16">
        <v>412</v>
      </c>
      <c r="E18" s="17">
        <v>541</v>
      </c>
      <c r="F18" s="16">
        <v>407</v>
      </c>
      <c r="G18" s="16">
        <v>508</v>
      </c>
      <c r="H18" s="16">
        <v>489</v>
      </c>
      <c r="I18" s="16">
        <v>522</v>
      </c>
      <c r="J18" s="16">
        <v>385</v>
      </c>
      <c r="K18" s="16">
        <v>479</v>
      </c>
      <c r="L18" s="16">
        <v>440</v>
      </c>
      <c r="M18" s="18"/>
      <c r="N18" s="49">
        <f>SUM(B18:M18)</f>
        <v>5021</v>
      </c>
    </row>
    <row r="19" spans="1:14">
      <c r="A19" s="48" t="s">
        <v>22</v>
      </c>
      <c r="B19" s="19">
        <v>11231</v>
      </c>
      <c r="C19" s="16">
        <v>9200</v>
      </c>
      <c r="D19" s="16">
        <v>9263</v>
      </c>
      <c r="E19" s="17">
        <v>10525</v>
      </c>
      <c r="F19" s="19">
        <v>10795</v>
      </c>
      <c r="G19" s="19">
        <v>9787</v>
      </c>
      <c r="H19" s="19">
        <v>11102</v>
      </c>
      <c r="I19" s="19">
        <v>10820</v>
      </c>
      <c r="J19" s="19">
        <v>10117</v>
      </c>
      <c r="K19" s="19">
        <v>11530</v>
      </c>
      <c r="L19" s="19">
        <v>10178</v>
      </c>
      <c r="M19" s="19"/>
      <c r="N19" s="49">
        <f>SUM(B19:M19)</f>
        <v>114548</v>
      </c>
    </row>
    <row r="20" spans="1:14">
      <c r="A20" s="50" t="s">
        <v>23</v>
      </c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</row>
    <row r="21" spans="1:14">
      <c r="A21" s="50" t="s">
        <v>24</v>
      </c>
      <c r="B21" s="57">
        <v>7208</v>
      </c>
      <c r="C21" s="58">
        <v>6951</v>
      </c>
      <c r="D21" s="59">
        <v>6686</v>
      </c>
      <c r="E21" s="60">
        <v>7638</v>
      </c>
      <c r="F21" s="58">
        <v>7802</v>
      </c>
      <c r="G21" s="58">
        <v>7105</v>
      </c>
      <c r="H21" s="58">
        <v>8096</v>
      </c>
      <c r="I21" s="58">
        <v>7950</v>
      </c>
      <c r="J21" s="58">
        <v>7262</v>
      </c>
      <c r="K21" s="58">
        <v>8226</v>
      </c>
      <c r="L21" s="58">
        <v>7259</v>
      </c>
      <c r="M21" s="61"/>
      <c r="N21" s="49">
        <f>B21+C21+D21+E21+F21+G21+H21+I21+J21+K21+L21+M21</f>
        <v>82183</v>
      </c>
    </row>
    <row r="22" spans="1:14">
      <c r="A22" s="51" t="s">
        <v>25</v>
      </c>
      <c r="B22" s="15">
        <v>1067</v>
      </c>
      <c r="C22" s="15">
        <v>903</v>
      </c>
      <c r="D22" s="16">
        <v>854</v>
      </c>
      <c r="E22" s="17">
        <v>847</v>
      </c>
      <c r="F22" s="15">
        <v>856</v>
      </c>
      <c r="G22" s="15">
        <v>879</v>
      </c>
      <c r="H22" s="15">
        <v>1068</v>
      </c>
      <c r="I22" s="15">
        <v>1031</v>
      </c>
      <c r="J22" s="15">
        <v>819</v>
      </c>
      <c r="K22" s="15">
        <v>933</v>
      </c>
      <c r="L22" s="15">
        <v>810</v>
      </c>
      <c r="M22" s="20"/>
      <c r="N22" s="49">
        <f>B22+C22+D22+E22+F22+G22+H22+I22+J22+K22+L22+M22</f>
        <v>10067</v>
      </c>
    </row>
    <row r="23" spans="1:14" ht="15.75">
      <c r="A23" s="52" t="s">
        <v>26</v>
      </c>
      <c r="B23" s="21">
        <f>B15+B16+B17+B18+B19+B22</f>
        <v>15415</v>
      </c>
      <c r="C23" s="21">
        <f t="shared" ref="C23:M23" si="0">C15+C16+C17+C19+C22+C18</f>
        <v>13120</v>
      </c>
      <c r="D23" s="21">
        <f t="shared" si="0"/>
        <v>12206</v>
      </c>
      <c r="E23" s="21">
        <f t="shared" si="0"/>
        <v>13388</v>
      </c>
      <c r="F23" s="21">
        <f t="shared" si="0"/>
        <v>14065</v>
      </c>
      <c r="G23" s="21">
        <f t="shared" si="0"/>
        <v>12542</v>
      </c>
      <c r="H23" s="21">
        <f t="shared" si="0"/>
        <v>14235</v>
      </c>
      <c r="I23" s="21">
        <f>I15+I16+I17+I19+I22+I18</f>
        <v>13977</v>
      </c>
      <c r="J23" s="21">
        <f t="shared" si="0"/>
        <v>12573</v>
      </c>
      <c r="K23" s="21">
        <f t="shared" si="0"/>
        <v>15821</v>
      </c>
      <c r="L23" s="21">
        <f>L15+L16+L17+L19+L22+L18</f>
        <v>12455</v>
      </c>
      <c r="M23" s="21">
        <f t="shared" si="0"/>
        <v>0</v>
      </c>
      <c r="N23" s="53">
        <f>SUM(B23:M23)</f>
        <v>149797</v>
      </c>
    </row>
    <row r="24" spans="1:14" ht="15.75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</row>
    <row r="25" spans="1:14" ht="15.7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2"/>
    </row>
    <row r="26" spans="1:14" ht="15.75">
      <c r="A26" s="47" t="s">
        <v>27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2"/>
    </row>
    <row r="27" spans="1:14" ht="15.75">
      <c r="A27" s="65" t="s">
        <v>4</v>
      </c>
      <c r="B27" s="67" t="s">
        <v>5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71"/>
      <c r="N27" s="72" t="s">
        <v>33</v>
      </c>
    </row>
    <row r="28" spans="1:14" ht="15.75">
      <c r="A28" s="66"/>
      <c r="B28" s="10" t="s">
        <v>6</v>
      </c>
      <c r="C28" s="6" t="s">
        <v>28</v>
      </c>
      <c r="D28" s="10" t="s">
        <v>8</v>
      </c>
      <c r="E28" s="10" t="s">
        <v>9</v>
      </c>
      <c r="F28" s="10" t="s">
        <v>10</v>
      </c>
      <c r="G28" s="10" t="s">
        <v>11</v>
      </c>
      <c r="H28" s="11" t="s">
        <v>12</v>
      </c>
      <c r="I28" s="11" t="s">
        <v>13</v>
      </c>
      <c r="J28" s="11" t="s">
        <v>14</v>
      </c>
      <c r="K28" s="11" t="s">
        <v>15</v>
      </c>
      <c r="L28" s="11" t="s">
        <v>16</v>
      </c>
      <c r="M28" s="10" t="s">
        <v>17</v>
      </c>
      <c r="N28" s="73"/>
    </row>
    <row r="29" spans="1:14">
      <c r="A29" s="48" t="s">
        <v>18</v>
      </c>
      <c r="B29" s="15">
        <v>7139.5512408599998</v>
      </c>
      <c r="C29" s="16">
        <v>6025.0391798999999</v>
      </c>
      <c r="D29" s="16">
        <v>7009.4009444200001</v>
      </c>
      <c r="E29" s="17">
        <v>7218.3942732299993</v>
      </c>
      <c r="F29" s="17">
        <v>7504.2625790100001</v>
      </c>
      <c r="G29" s="17">
        <v>7305.7387076699997</v>
      </c>
      <c r="H29" s="16">
        <v>8507.5949955699998</v>
      </c>
      <c r="I29" s="16">
        <v>6985.6044595900003</v>
      </c>
      <c r="J29" s="16">
        <v>7249.5908615600001</v>
      </c>
      <c r="K29" s="16">
        <v>8006.9918194300008</v>
      </c>
      <c r="L29" s="16">
        <v>7249.5953453299999</v>
      </c>
      <c r="M29" s="18"/>
      <c r="N29" s="49">
        <f>SUM(B29:M29)</f>
        <v>80201.764406570001</v>
      </c>
    </row>
    <row r="30" spans="1:14">
      <c r="A30" s="48" t="s">
        <v>19</v>
      </c>
      <c r="B30" s="15">
        <v>362313.65405176004</v>
      </c>
      <c r="C30" s="16">
        <v>406996.81649792998</v>
      </c>
      <c r="D30" s="16">
        <v>330846.84375365998</v>
      </c>
      <c r="E30" s="16">
        <v>393797.86913737998</v>
      </c>
      <c r="F30" s="16">
        <v>610065.85828465002</v>
      </c>
      <c r="G30" s="16">
        <v>500947.51037746004</v>
      </c>
      <c r="H30" s="16">
        <v>478527.39944845001</v>
      </c>
      <c r="I30" s="16">
        <v>545428.05912470003</v>
      </c>
      <c r="J30" s="16">
        <v>431540.28693345003</v>
      </c>
      <c r="K30" s="16">
        <v>516692.81248644</v>
      </c>
      <c r="L30" s="16">
        <v>319781.99380255997</v>
      </c>
      <c r="M30" s="18"/>
      <c r="N30" s="49">
        <f t="shared" ref="N30:N36" si="1">SUM(B30:M30)</f>
        <v>4896939.1038984405</v>
      </c>
    </row>
    <row r="31" spans="1:14">
      <c r="A31" s="48" t="s">
        <v>20</v>
      </c>
      <c r="B31" s="16">
        <v>1286.0593035100001</v>
      </c>
      <c r="C31" s="16">
        <v>1085.3470638800002</v>
      </c>
      <c r="D31" s="16">
        <v>1162.30218618</v>
      </c>
      <c r="E31" s="16">
        <v>1346.2713406800001</v>
      </c>
      <c r="F31" s="16">
        <v>1427.47125547</v>
      </c>
      <c r="G31" s="16">
        <v>1322.0006406300001</v>
      </c>
      <c r="H31" s="16">
        <v>1741.3636481199999</v>
      </c>
      <c r="I31" s="16">
        <v>1328.4414243599999</v>
      </c>
      <c r="J31" s="16">
        <v>1438.4472326</v>
      </c>
      <c r="K31" s="16">
        <v>1483.20353712</v>
      </c>
      <c r="L31" s="16">
        <v>1337.6488351400001</v>
      </c>
      <c r="M31" s="18"/>
      <c r="N31" s="49">
        <f t="shared" si="1"/>
        <v>14958.556467689999</v>
      </c>
    </row>
    <row r="32" spans="1:14">
      <c r="A32" s="48" t="s">
        <v>21</v>
      </c>
      <c r="B32" s="19">
        <v>64480.85384974</v>
      </c>
      <c r="C32" s="16">
        <v>65753.281799559991</v>
      </c>
      <c r="D32" s="16">
        <v>77403.218645100002</v>
      </c>
      <c r="E32" s="16">
        <v>92510.990637390001</v>
      </c>
      <c r="F32" s="19">
        <v>76726.049354600007</v>
      </c>
      <c r="G32" s="19">
        <v>91527.422971199994</v>
      </c>
      <c r="H32" s="19">
        <v>104192.86953941001</v>
      </c>
      <c r="I32" s="19">
        <v>95180.391848219995</v>
      </c>
      <c r="J32" s="19">
        <v>58930.045976469999</v>
      </c>
      <c r="K32" s="19">
        <v>99148.26</v>
      </c>
      <c r="L32" s="19">
        <v>83570.965615890003</v>
      </c>
      <c r="M32" s="19"/>
      <c r="N32" s="49">
        <f t="shared" si="1"/>
        <v>909424.35023758002</v>
      </c>
    </row>
    <row r="33" spans="1:14">
      <c r="A33" s="51" t="s">
        <v>22</v>
      </c>
      <c r="B33" s="15">
        <v>168106.65518802</v>
      </c>
      <c r="C33" s="15">
        <v>139896.56676041</v>
      </c>
      <c r="D33" s="16">
        <v>145747.50372995003</v>
      </c>
      <c r="E33" s="15">
        <v>181050.86758978001</v>
      </c>
      <c r="F33" s="15">
        <v>156620.08362414999</v>
      </c>
      <c r="G33" s="15">
        <v>141801.54977047001</v>
      </c>
      <c r="H33" s="19">
        <v>168727.40822039</v>
      </c>
      <c r="I33" s="15">
        <v>160305.47529012</v>
      </c>
      <c r="J33" s="15">
        <v>147446.35183865001</v>
      </c>
      <c r="K33" s="15">
        <v>164164.56</v>
      </c>
      <c r="L33" s="15">
        <v>136652.36615906001</v>
      </c>
      <c r="M33" s="15"/>
      <c r="N33" s="49">
        <f t="shared" si="1"/>
        <v>1710519.3881710002</v>
      </c>
    </row>
    <row r="34" spans="1:14">
      <c r="A34" s="50" t="s">
        <v>23</v>
      </c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</row>
    <row r="35" spans="1:14">
      <c r="A35" s="50" t="s">
        <v>24</v>
      </c>
      <c r="B35" s="58">
        <v>97623.799765789998</v>
      </c>
      <c r="C35" s="58">
        <v>90393.702420970003</v>
      </c>
      <c r="D35" s="59">
        <v>90595.244795940001</v>
      </c>
      <c r="E35" s="58">
        <v>112296.95227972</v>
      </c>
      <c r="F35" s="58">
        <v>96750.188883740004</v>
      </c>
      <c r="G35" s="58">
        <v>90294.916790300005</v>
      </c>
      <c r="H35" s="58">
        <v>105130.8240721</v>
      </c>
      <c r="I35" s="58">
        <v>96975.94685819</v>
      </c>
      <c r="J35" s="58">
        <v>89955.922985140001</v>
      </c>
      <c r="K35" s="58">
        <v>98872.407847130002</v>
      </c>
      <c r="L35" s="58">
        <v>84221.348459770001</v>
      </c>
      <c r="M35" s="61"/>
      <c r="N35" s="54">
        <f>SUM(B35:M35)</f>
        <v>1053111.2551587899</v>
      </c>
    </row>
    <row r="36" spans="1:14">
      <c r="A36" s="51" t="s">
        <v>25</v>
      </c>
      <c r="B36" s="15">
        <v>1160120.2059672901</v>
      </c>
      <c r="C36" s="15">
        <v>915961.45158390002</v>
      </c>
      <c r="D36" s="16">
        <v>663158.52633408003</v>
      </c>
      <c r="E36" s="15">
        <v>358424.94089501997</v>
      </c>
      <c r="F36" s="15">
        <v>220839.81684267003</v>
      </c>
      <c r="G36" s="15">
        <v>175371.93673963001</v>
      </c>
      <c r="H36" s="15">
        <v>219084.86877191</v>
      </c>
      <c r="I36" s="15">
        <v>200275.03475333002</v>
      </c>
      <c r="J36" s="15">
        <v>119271.93008729999</v>
      </c>
      <c r="K36" s="15">
        <v>207305.75709505001</v>
      </c>
      <c r="L36" s="15">
        <v>261085.28257510002</v>
      </c>
      <c r="M36" s="20"/>
      <c r="N36" s="54">
        <f t="shared" si="1"/>
        <v>4500899.75164528</v>
      </c>
    </row>
    <row r="37" spans="1:14" ht="15.75">
      <c r="A37" s="52" t="s">
        <v>26</v>
      </c>
      <c r="B37" s="21">
        <f>B29+B30+B31+B32+B33+B36</f>
        <v>1763446.9796011802</v>
      </c>
      <c r="C37" s="21">
        <f t="shared" ref="C37:M37" si="2">C29+C30+C31+C32+C33+C36</f>
        <v>1535718.5028855801</v>
      </c>
      <c r="D37" s="21">
        <f t="shared" si="2"/>
        <v>1225327.7955933902</v>
      </c>
      <c r="E37" s="21">
        <f t="shared" si="2"/>
        <v>1034349.3338734801</v>
      </c>
      <c r="F37" s="21">
        <f t="shared" si="2"/>
        <v>1073183.5419405501</v>
      </c>
      <c r="G37" s="21">
        <f t="shared" si="2"/>
        <v>918276.15920706</v>
      </c>
      <c r="H37" s="21">
        <f t="shared" si="2"/>
        <v>980781.50462384999</v>
      </c>
      <c r="I37" s="21">
        <f t="shared" si="2"/>
        <v>1009503.0069003202</v>
      </c>
      <c r="J37" s="21">
        <f>J29+J30+J31+J32+J33+J36</f>
        <v>765876.65293003013</v>
      </c>
      <c r="K37" s="21">
        <f>K29+K30+K31+K32+K33+K36</f>
        <v>996801.58493804</v>
      </c>
      <c r="L37" s="21">
        <f>L29+L30+L31+L32+L33+L36</f>
        <v>809677.85233308002</v>
      </c>
      <c r="M37" s="21">
        <f t="shared" si="2"/>
        <v>0</v>
      </c>
      <c r="N37" s="53">
        <f>SUM(B37:M37)</f>
        <v>12112942.914826563</v>
      </c>
    </row>
    <row r="38" spans="1:14" ht="15.75">
      <c r="A38" s="40" t="s">
        <v>29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/>
    </row>
    <row r="39" spans="1:14" ht="15.75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2"/>
    </row>
    <row r="40" spans="1:14" ht="15.75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</row>
  </sheetData>
  <mergeCells count="8">
    <mergeCell ref="B34:N34"/>
    <mergeCell ref="A13:A14"/>
    <mergeCell ref="B13:M13"/>
    <mergeCell ref="N13:N14"/>
    <mergeCell ref="B20:N20"/>
    <mergeCell ref="A27:A28"/>
    <mergeCell ref="B27:M27"/>
    <mergeCell ref="N27:N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J28" sqref="J28"/>
    </sheetView>
  </sheetViews>
  <sheetFormatPr defaultRowHeight="15"/>
  <cols>
    <col min="1" max="1" width="36.42578125" customWidth="1"/>
    <col min="2" max="2" width="18.7109375" customWidth="1"/>
    <col min="3" max="13" width="12.7109375" customWidth="1"/>
    <col min="14" max="14" width="18.85546875" bestFit="1" customWidth="1"/>
  </cols>
  <sheetData>
    <row r="1" spans="1:14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>
      <c r="A3" s="1"/>
      <c r="B3" s="1"/>
      <c r="C3" s="1"/>
      <c r="D3" s="1"/>
      <c r="E3" s="1"/>
      <c r="F3" s="1"/>
      <c r="G3" s="56"/>
      <c r="H3" s="1"/>
      <c r="I3" s="1"/>
      <c r="J3" s="1"/>
      <c r="K3" s="1"/>
      <c r="L3" s="1"/>
      <c r="M3" s="1"/>
      <c r="N3" s="1"/>
    </row>
    <row r="4" spans="1:14" ht="15.75">
      <c r="A4" s="1"/>
      <c r="B4" s="1"/>
      <c r="C4" s="1"/>
      <c r="D4" s="1"/>
      <c r="E4" s="1"/>
      <c r="F4" s="1"/>
      <c r="G4" s="56"/>
      <c r="H4" s="1"/>
      <c r="I4" s="1"/>
      <c r="J4" s="1"/>
      <c r="K4" s="1"/>
      <c r="L4" s="1"/>
      <c r="M4" s="1"/>
      <c r="N4" s="1"/>
    </row>
    <row r="5" spans="1:14" ht="15.75">
      <c r="A5" s="1"/>
      <c r="B5" s="2" t="s">
        <v>0</v>
      </c>
      <c r="C5" s="3"/>
      <c r="D5" s="1"/>
      <c r="E5" s="1"/>
      <c r="F5" s="1"/>
      <c r="G5" s="55"/>
      <c r="H5" s="1"/>
      <c r="I5" s="1"/>
      <c r="J5" s="1"/>
      <c r="K5" s="1"/>
      <c r="L5" s="1"/>
      <c r="M5" s="1"/>
      <c r="N5" s="1"/>
    </row>
    <row r="6" spans="1:14" ht="15.75">
      <c r="A6" s="1"/>
      <c r="B6" s="2" t="s">
        <v>1</v>
      </c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>
      <c r="A7" s="1"/>
      <c r="B7" s="2" t="s">
        <v>2</v>
      </c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6.5" thickBot="1">
      <c r="A9" s="4" t="s">
        <v>34</v>
      </c>
      <c r="B9" s="5"/>
      <c r="C9" s="5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6.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6.5" thickBot="1">
      <c r="A11" s="80" t="s">
        <v>3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</row>
    <row r="12" spans="1:14" ht="16.5" thickBot="1">
      <c r="A12" s="74" t="s">
        <v>30</v>
      </c>
      <c r="B12" s="76" t="s">
        <v>5</v>
      </c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  <c r="N12" s="78" t="s">
        <v>33</v>
      </c>
    </row>
    <row r="13" spans="1:14" ht="16.5" thickBot="1">
      <c r="A13" s="75"/>
      <c r="B13" s="21" t="s">
        <v>6</v>
      </c>
      <c r="C13" s="21" t="s">
        <v>7</v>
      </c>
      <c r="D13" s="21" t="s">
        <v>8</v>
      </c>
      <c r="E13" s="21" t="s">
        <v>9</v>
      </c>
      <c r="F13" s="21" t="s">
        <v>10</v>
      </c>
      <c r="G13" s="21" t="s">
        <v>11</v>
      </c>
      <c r="H13" s="21" t="s">
        <v>12</v>
      </c>
      <c r="I13" s="21" t="s">
        <v>13</v>
      </c>
      <c r="J13" s="21" t="s">
        <v>14</v>
      </c>
      <c r="K13" s="21" t="s">
        <v>15</v>
      </c>
      <c r="L13" s="21" t="s">
        <v>16</v>
      </c>
      <c r="M13" s="21" t="s">
        <v>17</v>
      </c>
      <c r="N13" s="79"/>
    </row>
    <row r="14" spans="1:14" ht="15.75" thickBot="1">
      <c r="A14" s="31" t="s">
        <v>22</v>
      </c>
      <c r="B14" s="30">
        <v>21609</v>
      </c>
      <c r="C14" s="22">
        <v>22432</v>
      </c>
      <c r="D14" s="22">
        <v>23255</v>
      </c>
      <c r="E14" s="26">
        <v>26612</v>
      </c>
      <c r="F14" s="27">
        <v>29514</v>
      </c>
      <c r="G14" s="27">
        <v>26240</v>
      </c>
      <c r="H14" s="27">
        <v>29967</v>
      </c>
      <c r="I14" s="27">
        <v>26668</v>
      </c>
      <c r="J14" s="27">
        <v>27707</v>
      </c>
      <c r="K14" s="27">
        <v>30969</v>
      </c>
      <c r="L14" s="27">
        <v>26094</v>
      </c>
      <c r="M14" s="29"/>
      <c r="N14" s="35">
        <f>SUM(B14:M14)</f>
        <v>291067</v>
      </c>
    </row>
    <row r="15" spans="1:14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6.5" thickBo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6.5" thickBot="1">
      <c r="A17" s="80" t="s">
        <v>31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2"/>
    </row>
    <row r="18" spans="1:14" ht="16.5" thickBot="1">
      <c r="A18" s="74" t="s">
        <v>30</v>
      </c>
      <c r="B18" s="76" t="s">
        <v>5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7"/>
      <c r="N18" s="78" t="s">
        <v>33</v>
      </c>
    </row>
    <row r="19" spans="1:14" ht="16.5" thickBot="1">
      <c r="A19" s="75"/>
      <c r="B19" s="21" t="s">
        <v>6</v>
      </c>
      <c r="C19" s="21" t="s">
        <v>28</v>
      </c>
      <c r="D19" s="21" t="s">
        <v>8</v>
      </c>
      <c r="E19" s="21" t="s">
        <v>9</v>
      </c>
      <c r="F19" s="21" t="s">
        <v>10</v>
      </c>
      <c r="G19" s="21" t="s">
        <v>11</v>
      </c>
      <c r="H19" s="21" t="s">
        <v>12</v>
      </c>
      <c r="I19" s="21" t="s">
        <v>13</v>
      </c>
      <c r="J19" s="21" t="s">
        <v>14</v>
      </c>
      <c r="K19" s="21" t="s">
        <v>15</v>
      </c>
      <c r="L19" s="21" t="s">
        <v>16</v>
      </c>
      <c r="M19" s="21" t="s">
        <v>17</v>
      </c>
      <c r="N19" s="79"/>
    </row>
    <row r="20" spans="1:14" ht="15.75" thickBot="1">
      <c r="A20" s="33" t="s">
        <v>22</v>
      </c>
      <c r="B20" s="32">
        <v>348.92787604</v>
      </c>
      <c r="C20" s="22">
        <v>374.16</v>
      </c>
      <c r="D20" s="23">
        <v>363.67009705000004</v>
      </c>
      <c r="E20" s="24">
        <v>453.77827120999996</v>
      </c>
      <c r="F20" s="24">
        <v>445.49069814000001</v>
      </c>
      <c r="G20" s="36">
        <v>367.65805497000002</v>
      </c>
      <c r="H20" s="27">
        <v>474.34</v>
      </c>
      <c r="I20" s="24">
        <v>478.96910450000001</v>
      </c>
      <c r="J20" s="24">
        <v>419.02835257999999</v>
      </c>
      <c r="K20" s="24">
        <v>482.03812149000004</v>
      </c>
      <c r="L20" s="25">
        <v>405.04264475999997</v>
      </c>
      <c r="M20" s="28"/>
      <c r="N20" s="34">
        <f>SUM(B20:M20)</f>
        <v>4613.1032207400003</v>
      </c>
    </row>
    <row r="21" spans="1:14" ht="15.75">
      <c r="A21" s="13" t="s">
        <v>29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.75">
      <c r="A22" s="1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>
      <c r="A24" s="1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"/>
    </row>
    <row r="25" spans="1:14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8">
    <mergeCell ref="A18:A19"/>
    <mergeCell ref="B18:M18"/>
    <mergeCell ref="N18:N19"/>
    <mergeCell ref="A11:N11"/>
    <mergeCell ref="A17:N17"/>
    <mergeCell ref="A12:A13"/>
    <mergeCell ref="B12:M12"/>
    <mergeCell ref="N12:N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AIPS (LEKE)</vt:lpstr>
      <vt:lpstr>AIPS - EURO</vt:lpstr>
      <vt:lpstr>'AIPS - EURO'!Print_Area</vt:lpstr>
      <vt:lpstr>'AIPS (LEKE)'!Print_Area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Edlira Hoxha</dc:creator>
  <cp:lastModifiedBy>Edlira Hoxha</cp:lastModifiedBy>
  <dcterms:created xsi:type="dcterms:W3CDTF">2022-03-31T07:53:52Z</dcterms:created>
  <dcterms:modified xsi:type="dcterms:W3CDTF">2024-12-11T13:21:56Z</dcterms:modified>
</cp:coreProperties>
</file>